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41" windowWidth="15180" windowHeight="11640" activeTab="2"/>
  </bookViews>
  <sheets>
    <sheet name="Лист3" sheetId="1" r:id="rId1"/>
    <sheet name="Лист2" sheetId="2" r:id="rId2"/>
    <sheet name="Лист1" sheetId="3" r:id="rId3"/>
  </sheets>
  <definedNames>
    <definedName name="_xlnm.Print_Area" localSheetId="1">'Лист2'!$A$1:$H$99</definedName>
  </definedNames>
  <calcPr fullCalcOnLoad="1"/>
</workbook>
</file>

<file path=xl/sharedStrings.xml><?xml version="1.0" encoding="utf-8"?>
<sst xmlns="http://schemas.openxmlformats.org/spreadsheetml/2006/main" count="757" uniqueCount="129">
  <si>
    <t>Национальная безопасность и правоохранительная деятельность</t>
  </si>
  <si>
    <t>№ п/п</t>
  </si>
  <si>
    <t>ППП</t>
  </si>
  <si>
    <t>Р</t>
  </si>
  <si>
    <t>П</t>
  </si>
  <si>
    <t>КЦСР</t>
  </si>
  <si>
    <t>КВР</t>
  </si>
  <si>
    <t>Наименование</t>
  </si>
  <si>
    <t>1</t>
  </si>
  <si>
    <t>2</t>
  </si>
  <si>
    <t>3</t>
  </si>
  <si>
    <t>4</t>
  </si>
  <si>
    <t>5</t>
  </si>
  <si>
    <t>6</t>
  </si>
  <si>
    <t>7</t>
  </si>
  <si>
    <t>001</t>
  </si>
  <si>
    <t>01</t>
  </si>
  <si>
    <t>Общегосударственные вопросы</t>
  </si>
  <si>
    <t>02</t>
  </si>
  <si>
    <t>04</t>
  </si>
  <si>
    <t>Другие общегосударственные вопросы</t>
  </si>
  <si>
    <t>09</t>
  </si>
  <si>
    <t>08</t>
  </si>
  <si>
    <t>10</t>
  </si>
  <si>
    <t>Национальная экономика</t>
  </si>
  <si>
    <t>Транспорт</t>
  </si>
  <si>
    <t>Резервные фонды</t>
  </si>
  <si>
    <t>Всего</t>
  </si>
  <si>
    <t>11</t>
  </si>
  <si>
    <t>05</t>
  </si>
  <si>
    <t>03</t>
  </si>
  <si>
    <t>14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</si>
  <si>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</si>
  <si>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800</t>
  </si>
  <si>
    <t>13</t>
  </si>
  <si>
    <t>Дорожное хозяйство (дорожные фонды)</t>
  </si>
  <si>
    <t>Иные бюджетные ассигнования</t>
  </si>
  <si>
    <t>Расходы, не включенные в муниципальные программы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</si>
  <si>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</si>
  <si>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</si>
  <si>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200</t>
  </si>
  <si>
    <t>Закупка товаров, работ и услуг для государственных (муниципальных) нужд</t>
  </si>
  <si>
    <t>Сумма, тыс.руб.</t>
  </si>
  <si>
    <t>2014 год</t>
  </si>
  <si>
    <t>2014г.</t>
  </si>
  <si>
    <t>9900000000</t>
  </si>
  <si>
    <t>Администрация Пеньковского сельского поселения</t>
  </si>
  <si>
    <t>012</t>
  </si>
  <si>
    <t>991004001Ц</t>
  </si>
  <si>
    <t>991004002Ц</t>
  </si>
  <si>
    <t>Расходы на выплаты компенсаций, связанных с депутатской деятельностью депутатам представительного органа, для которых депутатская деятельность не является основной</t>
  </si>
  <si>
    <t>991004003С</t>
  </si>
  <si>
    <t>Расходы по центральному аппарату исполнительных органов муниципальной власти, за исключением расходов на выполнение переданных государственных полномочий Российской Федерации</t>
  </si>
  <si>
    <t>992004000А</t>
  </si>
  <si>
    <t>Резервные фонды сельского поселения</t>
  </si>
  <si>
    <t>Расходы на осуществление государственных полномочий по созданию административных комиссий</t>
  </si>
  <si>
    <t>991004005Б</t>
  </si>
  <si>
    <t>Мероприятия в сфере землепользования и застройки муниципального образования</t>
  </si>
  <si>
    <t>Национальная оборона</t>
  </si>
  <si>
    <t>Мобилизационная и вневойсковая подготовка</t>
  </si>
  <si>
    <t>Субвенции по первичного воинского учета на территориях, где отсутствуют комиссариаты</t>
  </si>
  <si>
    <t>Обеспечение пожарной безопасности</t>
  </si>
  <si>
    <t>991004006Б</t>
  </si>
  <si>
    <t>Функционирование органов в сфере национальной безопасности и правоохранительной деятельности</t>
  </si>
  <si>
    <t>991004008Ж</t>
  </si>
  <si>
    <t>Отдельные мероприятия в области автомобильного транспорта</t>
  </si>
  <si>
    <t>991004009Б</t>
  </si>
  <si>
    <t>Содержание, ремонт и строительство дорог МО</t>
  </si>
  <si>
    <t>Жилищно-коммунальное хозяйство</t>
  </si>
  <si>
    <t>991004010Б</t>
  </si>
  <si>
    <t>Мероприятия в области жилищного хозяйства</t>
  </si>
  <si>
    <t>Коммунальное хозяйство</t>
  </si>
  <si>
    <t>991004011Б</t>
  </si>
  <si>
    <t>Мероприятия в области коммунального хозяйства</t>
  </si>
  <si>
    <t>Благоустройство</t>
  </si>
  <si>
    <t>991004012Б</t>
  </si>
  <si>
    <t>Уличное освещение</t>
  </si>
  <si>
    <t>991004015Б</t>
  </si>
  <si>
    <t>Организация и содержание мест захоронения</t>
  </si>
  <si>
    <t>991004016Б</t>
  </si>
  <si>
    <t>Межбюджетные трансферты</t>
  </si>
  <si>
    <t>Жилищное  хозяйство</t>
  </si>
  <si>
    <t>99000000000</t>
  </si>
  <si>
    <t>Жилищное хозяйство</t>
  </si>
  <si>
    <t xml:space="preserve">                                                                                    к решению Совета депутатов Пеньковского сельского поселения</t>
  </si>
  <si>
    <t>к решению Совета депутатов Пеньковского сельского поселения</t>
  </si>
  <si>
    <t xml:space="preserve">к решению Собрания  депутатов Пеньковского сельского поселения Спировского района </t>
  </si>
  <si>
    <t>Функционирование законодательных  (представительных органов государственной власти и представителей органов муниципальных образований</t>
  </si>
  <si>
    <t>2020 год</t>
  </si>
  <si>
    <t>Прочие межбюджетные трансферты  общего характера</t>
  </si>
  <si>
    <t>Межбюджетные трансферты общего характера бюджетам бюджетной системы Российской Федерации</t>
  </si>
  <si>
    <t>9910051180</t>
  </si>
  <si>
    <t>9910010540</t>
  </si>
  <si>
    <t>2021 год</t>
  </si>
  <si>
    <t>991004007С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</si>
  <si>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</si>
  <si>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</si>
  <si>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 xml:space="preserve">Ведомственная структура  расходов  бюджета Пеньковского сельского поселения  по главным распорядителям бюджетных средств, разделам, подразделам, целевым статьям , группам  видов расходов классификации расходов бюджетов на 2020 год и на плановый период 2021 и 2022 годов </t>
  </si>
  <si>
    <t>Пеньковское сельское поселение  Спировского района Тверской области на 2020 год</t>
  </si>
  <si>
    <t>и на плановый период 2021 и 2022 годов"</t>
  </si>
  <si>
    <t>Распределение бюджетных ассигнований  бюджета Пеньковского сельского поселения  по разделам, подразделам, целевым статьям , группам  видов расходов классификации расходов бюджетов на 2020 год и на плановый период 2021 и 2022 годов</t>
  </si>
  <si>
    <t>2022 год</t>
  </si>
  <si>
    <t>Прочие межбюджетные трансферты общего характера</t>
  </si>
  <si>
    <t>и на плановый период 2021и 2022 годов"</t>
  </si>
  <si>
    <t>Распределение бюджетных ассигнований бюджета Пеньковского сельского поселения по разделам и подразделам классификации  расходов  бюджетов на 2020 год и на плановый период 2021 и 2022 годов</t>
  </si>
  <si>
    <t>Пеньковское сельское поселение Спировского района Тверской области на 2020 год</t>
  </si>
  <si>
    <t>Прочие мероприятия по благоустройству  поселений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</si>
  <si>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в соответствии с заключенными соглашениями</t>
  </si>
  <si>
    <t xml:space="preserve">                                                                                                                                                        Приложение 7</t>
  </si>
  <si>
    <t>Расходы не включенные в муниципальные программы</t>
  </si>
  <si>
    <t>Расходы на выплаты компенсаций  председателя представительного органа муниципального образования, для которого депутатская деятельность не является основной</t>
  </si>
  <si>
    <t>991004040Б</t>
  </si>
  <si>
    <t>Приложение 8</t>
  </si>
  <si>
    <t>Расходы на выплаты компенсаций председателя представительного органа муниципального образования, для которого депутатская деятельность не является основной</t>
  </si>
  <si>
    <t xml:space="preserve"> от 26 .12.2019 № 58 "О  бюджете муниципального образования</t>
  </si>
  <si>
    <t>от    26.12.2019 №   58 "О   бюджете муниципального образования</t>
  </si>
  <si>
    <t xml:space="preserve"> от  26 .12.2019 № 58 "О  бюджете муниципального образования</t>
  </si>
  <si>
    <t>Приложение 3</t>
  </si>
  <si>
    <t xml:space="preserve">муниципального образования Пеньковское сельское поселение Спировского района </t>
  </si>
  <si>
    <t xml:space="preserve">депутатов Пеньковского сельского поселения  от 26.12.2019 № 58 "О бюджете </t>
  </si>
  <si>
    <t>Тверской области на 2020 год и плановый период 2021 и 2022 годов"</t>
  </si>
  <si>
    <t>Приложение 6</t>
  </si>
  <si>
    <t>Мероприятия по обращениям, поступающим к депутатам Законодательного Собрания Тверской области</t>
  </si>
  <si>
    <t>9910010920</t>
  </si>
  <si>
    <t>Приложение 4</t>
  </si>
  <si>
    <t>Приложение 5</t>
  </si>
  <si>
    <t>от 21.10.2020 года № 77 "О внесении изменений в решение Совета</t>
  </si>
  <si>
    <t>от 21.10.2020 года  № 77  "О внесении изменений в решение Совета</t>
  </si>
  <si>
    <t>от 21.10.2020 года  №  77 "О внесении изменений в решение Совета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</si>
</sst>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0"/>
    <numFmt numFmtId="175" formatCode="#,##0.0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\ &quot;₽&quot;"/>
    <numFmt numFmtId="183" formatCode="0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E"/>
      <family val="1"/>
    </font>
    <font>
      <b/>
      <sz val="16"/>
      <name val="Times New Roman CE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E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44" fontId="13" fillId="0" borderId="10" xfId="43" applyFont="1" applyFill="1" applyBorder="1" applyAlignment="1">
      <alignment horizontal="righ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49" fontId="11" fillId="33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right" wrapText="1"/>
    </xf>
    <xf numFmtId="49" fontId="12" fillId="0" borderId="13" xfId="0" applyNumberFormat="1" applyFont="1" applyFill="1" applyBorder="1" applyAlignment="1">
      <alignment horizontal="right" wrapText="1"/>
    </xf>
    <xf numFmtId="49" fontId="12" fillId="34" borderId="10" xfId="0" applyNumberFormat="1" applyFont="1" applyFill="1" applyBorder="1" applyAlignment="1">
      <alignment horizontal="right" wrapText="1"/>
    </xf>
    <xf numFmtId="49" fontId="12" fillId="34" borderId="13" xfId="0" applyNumberFormat="1" applyFont="1" applyFill="1" applyBorder="1" applyAlignment="1">
      <alignment horizontal="right" wrapText="1"/>
    </xf>
    <xf numFmtId="49" fontId="18" fillId="33" borderId="10" xfId="0" applyNumberFormat="1" applyFont="1" applyFill="1" applyBorder="1" applyAlignment="1">
      <alignment horizontal="right" wrapText="1"/>
    </xf>
    <xf numFmtId="49" fontId="18" fillId="33" borderId="13" xfId="0" applyNumberFormat="1" applyFont="1" applyFill="1" applyBorder="1" applyAlignment="1">
      <alignment horizontal="right" wrapText="1"/>
    </xf>
    <xf numFmtId="49" fontId="19" fillId="34" borderId="10" xfId="0" applyNumberFormat="1" applyFont="1" applyFill="1" applyBorder="1" applyAlignment="1">
      <alignment horizontal="right" wrapText="1"/>
    </xf>
    <xf numFmtId="49" fontId="19" fillId="34" borderId="13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horizontal="right" wrapText="1"/>
    </xf>
    <xf numFmtId="49" fontId="12" fillId="33" borderId="13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right" wrapText="1"/>
    </xf>
    <xf numFmtId="49" fontId="12" fillId="32" borderId="13" xfId="0" applyNumberFormat="1" applyFont="1" applyFill="1" applyBorder="1" applyAlignment="1">
      <alignment horizontal="right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 wrapText="1"/>
    </xf>
    <xf numFmtId="49" fontId="11" fillId="33" borderId="13" xfId="0" applyNumberFormat="1" applyFont="1" applyFill="1" applyBorder="1" applyAlignment="1">
      <alignment horizontal="right" wrapText="1"/>
    </xf>
    <xf numFmtId="0" fontId="1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49" fontId="8" fillId="4" borderId="10" xfId="0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23" fillId="4" borderId="10" xfId="0" applyFont="1" applyFill="1" applyBorder="1" applyAlignment="1">
      <alignment horizontal="right"/>
    </xf>
    <xf numFmtId="49" fontId="23" fillId="4" borderId="10" xfId="0" applyNumberFormat="1" applyFont="1" applyFill="1" applyBorder="1" applyAlignment="1">
      <alignment horizontal="right"/>
    </xf>
    <xf numFmtId="44" fontId="24" fillId="4" borderId="10" xfId="43" applyFont="1" applyFill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49" fontId="11" fillId="35" borderId="1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right"/>
    </xf>
    <xf numFmtId="49" fontId="22" fillId="34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right"/>
    </xf>
    <xf numFmtId="49" fontId="12" fillId="34" borderId="1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wrapText="1"/>
    </xf>
    <xf numFmtId="0" fontId="26" fillId="34" borderId="10" xfId="0" applyFont="1" applyFill="1" applyBorder="1" applyAlignment="1">
      <alignment horizontal="justify" wrapText="1"/>
    </xf>
    <xf numFmtId="0" fontId="26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vertical="center" wrapText="1"/>
    </xf>
    <xf numFmtId="0" fontId="27" fillId="4" borderId="10" xfId="0" applyFont="1" applyFill="1" applyBorder="1" applyAlignment="1">
      <alignment horizontal="justify" vertical="center" wrapText="1"/>
    </xf>
    <xf numFmtId="173" fontId="29" fillId="0" borderId="0" xfId="0" applyNumberFormat="1" applyFont="1" applyFill="1" applyBorder="1" applyAlignment="1">
      <alignment horizontal="right" vertical="center" shrinkToFit="1"/>
    </xf>
    <xf numFmtId="49" fontId="8" fillId="32" borderId="15" xfId="0" applyNumberFormat="1" applyFont="1" applyFill="1" applyBorder="1" applyAlignment="1">
      <alignment horizontal="center"/>
    </xf>
    <xf numFmtId="49" fontId="25" fillId="34" borderId="15" xfId="0" applyNumberFormat="1" applyFont="1" applyFill="1" applyBorder="1" applyAlignment="1">
      <alignment horizontal="justify" wrapText="1"/>
    </xf>
    <xf numFmtId="0" fontId="25" fillId="35" borderId="15" xfId="0" applyFont="1" applyFill="1" applyBorder="1" applyAlignment="1">
      <alignment horizontal="justify" wrapText="1"/>
    </xf>
    <xf numFmtId="0" fontId="14" fillId="0" borderId="16" xfId="0" applyFont="1" applyFill="1" applyBorder="1" applyAlignment="1">
      <alignment horizontal="center" vertical="center" wrapText="1"/>
    </xf>
    <xf numFmtId="173" fontId="28" fillId="32" borderId="16" xfId="0" applyNumberFormat="1" applyFont="1" applyFill="1" applyBorder="1" applyAlignment="1">
      <alignment horizontal="right"/>
    </xf>
    <xf numFmtId="174" fontId="16" fillId="34" borderId="16" xfId="0" applyNumberFormat="1" applyFont="1" applyFill="1" applyBorder="1" applyAlignment="1">
      <alignment horizontal="right"/>
    </xf>
    <xf numFmtId="174" fontId="16" fillId="35" borderId="16" xfId="0" applyNumberFormat="1" applyFont="1" applyFill="1" applyBorder="1" applyAlignment="1">
      <alignment horizontal="right"/>
    </xf>
    <xf numFmtId="174" fontId="17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 horizontal="right"/>
    </xf>
    <xf numFmtId="174" fontId="17" fillId="0" borderId="10" xfId="0" applyNumberFormat="1" applyFont="1" applyBorder="1" applyAlignment="1">
      <alignment horizontal="right" shrinkToFit="1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 horizontal="right" shrinkToFit="1"/>
    </xf>
    <xf numFmtId="0" fontId="27" fillId="4" borderId="10" xfId="0" applyFont="1" applyFill="1" applyBorder="1" applyAlignment="1">
      <alignment horizontal="justify" wrapText="1"/>
    </xf>
    <xf numFmtId="174" fontId="16" fillId="4" borderId="10" xfId="0" applyNumberFormat="1" applyFont="1" applyFill="1" applyBorder="1" applyAlignment="1">
      <alignment horizontal="right" shrinkToFit="1"/>
    </xf>
    <xf numFmtId="0" fontId="25" fillId="4" borderId="10" xfId="0" applyFont="1" applyFill="1" applyBorder="1" applyAlignment="1">
      <alignment horizontal="justify" wrapText="1"/>
    </xf>
    <xf numFmtId="174" fontId="17" fillId="34" borderId="10" xfId="0" applyNumberFormat="1" applyFont="1" applyFill="1" applyBorder="1" applyAlignment="1">
      <alignment horizontal="right" shrinkToFi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33" borderId="10" xfId="0" applyFont="1" applyFill="1" applyBorder="1" applyAlignment="1">
      <alignment horizontal="justify" vertical="center" wrapText="1"/>
    </xf>
    <xf numFmtId="173" fontId="11" fillId="33" borderId="15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justify" vertical="center" wrapText="1"/>
    </xf>
    <xf numFmtId="173" fontId="12" fillId="0" borderId="15" xfId="0" applyNumberFormat="1" applyFont="1" applyBorder="1" applyAlignment="1">
      <alignment horizontal="right" vertical="center"/>
    </xf>
    <xf numFmtId="173" fontId="12" fillId="0" borderId="10" xfId="0" applyNumberFormat="1" applyFont="1" applyBorder="1" applyAlignment="1">
      <alignment horizontal="right" vertical="center"/>
    </xf>
    <xf numFmtId="173" fontId="12" fillId="0" borderId="18" xfId="0" applyNumberFormat="1" applyFont="1" applyBorder="1" applyAlignment="1">
      <alignment horizontal="right" vertical="center"/>
    </xf>
    <xf numFmtId="173" fontId="11" fillId="33" borderId="14" xfId="0" applyNumberFormat="1" applyFont="1" applyFill="1" applyBorder="1" applyAlignment="1">
      <alignment horizontal="right" vertical="center"/>
    </xf>
    <xf numFmtId="173" fontId="12" fillId="0" borderId="14" xfId="0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horizontal="justify" wrapText="1"/>
    </xf>
    <xf numFmtId="173" fontId="18" fillId="33" borderId="15" xfId="0" applyNumberFormat="1" applyFont="1" applyFill="1" applyBorder="1" applyAlignment="1">
      <alignment horizontal="right" vertical="center"/>
    </xf>
    <xf numFmtId="173" fontId="18" fillId="33" borderId="14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justify" wrapText="1"/>
    </xf>
    <xf numFmtId="173" fontId="19" fillId="34" borderId="15" xfId="0" applyNumberFormat="1" applyFont="1" applyFill="1" applyBorder="1" applyAlignment="1">
      <alignment horizontal="right" vertical="center"/>
    </xf>
    <xf numFmtId="173" fontId="19" fillId="34" borderId="14" xfId="0" applyNumberFormat="1" applyFont="1" applyFill="1" applyBorder="1" applyAlignment="1">
      <alignment horizontal="right" vertical="center"/>
    </xf>
    <xf numFmtId="173" fontId="12" fillId="34" borderId="15" xfId="0" applyNumberFormat="1" applyFont="1" applyFill="1" applyBorder="1" applyAlignment="1">
      <alignment horizontal="right" vertical="center"/>
    </xf>
    <xf numFmtId="173" fontId="12" fillId="34" borderId="1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justify" wrapText="1"/>
    </xf>
    <xf numFmtId="0" fontId="30" fillId="33" borderId="0" xfId="0" applyFont="1" applyFill="1" applyAlignment="1">
      <alignment wrapText="1"/>
    </xf>
    <xf numFmtId="0" fontId="31" fillId="0" borderId="10" xfId="0" applyFont="1" applyBorder="1" applyAlignment="1">
      <alignment/>
    </xf>
    <xf numFmtId="0" fontId="11" fillId="32" borderId="10" xfId="0" applyFont="1" applyFill="1" applyBorder="1" applyAlignment="1">
      <alignment horizontal="justify" vertical="center" wrapText="1"/>
    </xf>
    <xf numFmtId="173" fontId="11" fillId="32" borderId="15" xfId="0" applyNumberFormat="1" applyFont="1" applyFill="1" applyBorder="1" applyAlignment="1">
      <alignment horizontal="right" vertical="center"/>
    </xf>
    <xf numFmtId="174" fontId="20" fillId="36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 horizontal="right"/>
    </xf>
    <xf numFmtId="49" fontId="12" fillId="36" borderId="10" xfId="0" applyNumberFormat="1" applyFont="1" applyFill="1" applyBorder="1" applyAlignment="1">
      <alignment horizontal="right"/>
    </xf>
    <xf numFmtId="0" fontId="12" fillId="36" borderId="10" xfId="0" applyFont="1" applyFill="1" applyBorder="1" applyAlignment="1">
      <alignment horizontal="right"/>
    </xf>
    <xf numFmtId="0" fontId="20" fillId="36" borderId="10" xfId="0" applyFont="1" applyFill="1" applyBorder="1" applyAlignment="1">
      <alignment horizontal="justify" wrapText="1"/>
    </xf>
    <xf numFmtId="0" fontId="32" fillId="4" borderId="10" xfId="0" applyFont="1" applyFill="1" applyBorder="1" applyAlignment="1">
      <alignment horizontal="justify" vertical="center" wrapText="1"/>
    </xf>
    <xf numFmtId="174" fontId="17" fillId="36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justify" vertical="center" wrapText="1"/>
    </xf>
    <xf numFmtId="0" fontId="7" fillId="0" borderId="10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justify" vertical="center" wrapText="1"/>
    </xf>
    <xf numFmtId="0" fontId="12" fillId="36" borderId="10" xfId="0" applyFont="1" applyFill="1" applyBorder="1" applyAlignment="1">
      <alignment horizontal="justify" wrapText="1"/>
    </xf>
    <xf numFmtId="173" fontId="12" fillId="36" borderId="15" xfId="0" applyNumberFormat="1" applyFont="1" applyFill="1" applyBorder="1" applyAlignment="1">
      <alignment horizontal="right" vertical="center"/>
    </xf>
    <xf numFmtId="173" fontId="12" fillId="36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12" fillId="0" borderId="20" xfId="0" applyNumberFormat="1" applyFont="1" applyBorder="1" applyAlignment="1">
      <alignment horizontal="right" wrapText="1"/>
    </xf>
    <xf numFmtId="49" fontId="12" fillId="0" borderId="21" xfId="0" applyNumberFormat="1" applyFont="1" applyBorder="1" applyAlignment="1">
      <alignment horizontal="right" wrapText="1"/>
    </xf>
    <xf numFmtId="49" fontId="12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3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3.25390625" style="0" customWidth="1"/>
    <col min="2" max="2" width="3.625" style="0" customWidth="1"/>
    <col min="3" max="3" width="55.75390625" style="0" customWidth="1"/>
    <col min="4" max="4" width="14.75390625" style="0" customWidth="1"/>
    <col min="5" max="5" width="13.125" style="0" customWidth="1"/>
    <col min="6" max="6" width="13.625" style="0" customWidth="1"/>
    <col min="7" max="7" width="9.125" style="0" hidden="1" customWidth="1"/>
  </cols>
  <sheetData>
    <row r="1" spans="3:7" ht="12.75">
      <c r="C1" s="123" t="s">
        <v>117</v>
      </c>
      <c r="D1" s="123"/>
      <c r="E1" s="123"/>
      <c r="F1" s="124"/>
      <c r="G1" s="124"/>
    </row>
    <row r="2" spans="3:7" ht="12.75">
      <c r="C2" s="123" t="s">
        <v>85</v>
      </c>
      <c r="D2" s="123"/>
      <c r="E2" s="123"/>
      <c r="F2" s="124"/>
      <c r="G2" s="124"/>
    </row>
    <row r="3" spans="3:7" ht="12.75">
      <c r="C3" s="123" t="s">
        <v>126</v>
      </c>
      <c r="D3" s="123"/>
      <c r="E3" s="123"/>
      <c r="F3" s="124"/>
      <c r="G3" s="124"/>
    </row>
    <row r="4" spans="3:7" ht="12.75">
      <c r="C4" s="123" t="s">
        <v>119</v>
      </c>
      <c r="D4" s="123"/>
      <c r="E4" s="123"/>
      <c r="F4" s="124"/>
      <c r="G4" s="124"/>
    </row>
    <row r="5" spans="1:7" ht="12.75" customHeight="1">
      <c r="A5" s="4"/>
      <c r="B5" s="38"/>
      <c r="C5" s="123" t="s">
        <v>118</v>
      </c>
      <c r="D5" s="123"/>
      <c r="E5" s="123"/>
      <c r="F5" s="124"/>
      <c r="G5" s="124"/>
    </row>
    <row r="6" spans="1:7" ht="15" customHeight="1">
      <c r="A6" s="4"/>
      <c r="B6" s="38"/>
      <c r="C6" s="123" t="s">
        <v>120</v>
      </c>
      <c r="D6" s="125"/>
      <c r="E6" s="125"/>
      <c r="F6" s="125"/>
      <c r="G6" s="39"/>
    </row>
    <row r="7" spans="1:7" ht="12.75">
      <c r="A7" s="4"/>
      <c r="B7" s="38"/>
      <c r="C7" s="123" t="s">
        <v>121</v>
      </c>
      <c r="D7" s="125"/>
      <c r="E7" s="125"/>
      <c r="F7" s="125"/>
      <c r="G7" s="125"/>
    </row>
    <row r="8" spans="1:6" ht="12.75">
      <c r="A8" s="4"/>
      <c r="B8" s="38"/>
      <c r="C8" s="123" t="s">
        <v>86</v>
      </c>
      <c r="D8" s="124"/>
      <c r="E8" s="125"/>
      <c r="F8" s="125"/>
    </row>
    <row r="9" spans="1:6" ht="12.75">
      <c r="A9" s="4"/>
      <c r="B9" s="38"/>
      <c r="C9" s="123" t="s">
        <v>114</v>
      </c>
      <c r="D9" s="124"/>
      <c r="E9" s="125"/>
      <c r="F9" s="125"/>
    </row>
    <row r="10" spans="1:6" ht="12.75">
      <c r="A10" s="4"/>
      <c r="B10" s="38"/>
      <c r="C10" s="123" t="s">
        <v>105</v>
      </c>
      <c r="D10" s="124"/>
      <c r="E10" s="125"/>
      <c r="F10" s="125"/>
    </row>
    <row r="11" spans="3:6" ht="12.75">
      <c r="C11" s="123" t="s">
        <v>103</v>
      </c>
      <c r="D11" s="123"/>
      <c r="E11" s="132"/>
      <c r="F11" s="132"/>
    </row>
    <row r="12" spans="3:4" ht="12.75">
      <c r="C12" s="17"/>
      <c r="D12" s="17"/>
    </row>
    <row r="13" spans="1:6" ht="12.75">
      <c r="A13" s="126" t="s">
        <v>104</v>
      </c>
      <c r="B13" s="127"/>
      <c r="C13" s="127"/>
      <c r="D13" s="127"/>
      <c r="E13" s="128"/>
      <c r="F13" s="128"/>
    </row>
    <row r="14" spans="1:6" ht="44.25" customHeight="1">
      <c r="A14" s="127"/>
      <c r="B14" s="127"/>
      <c r="C14" s="127"/>
      <c r="D14" s="127"/>
      <c r="E14" s="128"/>
      <c r="F14" s="128"/>
    </row>
    <row r="16" ht="0.75" customHeight="1"/>
    <row r="17" spans="1:6" ht="12.75" customHeight="1">
      <c r="A17" s="129" t="s">
        <v>3</v>
      </c>
      <c r="B17" s="129" t="s">
        <v>4</v>
      </c>
      <c r="C17" s="133" t="s">
        <v>7</v>
      </c>
      <c r="D17" s="138" t="s">
        <v>42</v>
      </c>
      <c r="E17" s="139"/>
      <c r="F17" s="140"/>
    </row>
    <row r="18" spans="1:6" ht="12.75">
      <c r="A18" s="130"/>
      <c r="B18" s="130"/>
      <c r="C18" s="134"/>
      <c r="D18" s="136">
        <v>2020</v>
      </c>
      <c r="E18" s="141">
        <v>2021</v>
      </c>
      <c r="F18" s="141">
        <v>2022</v>
      </c>
    </row>
    <row r="19" spans="1:6" ht="3" customHeight="1">
      <c r="A19" s="131"/>
      <c r="B19" s="131"/>
      <c r="C19" s="135"/>
      <c r="D19" s="137"/>
      <c r="E19" s="141"/>
      <c r="F19" s="141"/>
    </row>
    <row r="20" spans="1:6" ht="12.75">
      <c r="A20" s="33" t="s">
        <v>8</v>
      </c>
      <c r="B20" s="33" t="s">
        <v>9</v>
      </c>
      <c r="C20" s="34" t="s">
        <v>10</v>
      </c>
      <c r="D20" s="84">
        <v>4</v>
      </c>
      <c r="E20" s="85">
        <v>5</v>
      </c>
      <c r="F20" s="86">
        <v>6</v>
      </c>
    </row>
    <row r="21" spans="1:6" ht="23.25" customHeight="1">
      <c r="A21" s="19" t="s">
        <v>16</v>
      </c>
      <c r="B21" s="20"/>
      <c r="C21" s="87" t="s">
        <v>17</v>
      </c>
      <c r="D21" s="88">
        <f>D22+D23+D24+D25+D26</f>
        <v>2435.9779999999996</v>
      </c>
      <c r="E21" s="88">
        <f>E23+E24+E25+E26</f>
        <v>2333.528</v>
      </c>
      <c r="F21" s="88">
        <f>F23+F24+F25+F26</f>
        <v>2333.528</v>
      </c>
    </row>
    <row r="22" spans="1:6" ht="23.25" customHeight="1">
      <c r="A22" s="112" t="s">
        <v>16</v>
      </c>
      <c r="B22" s="22" t="s">
        <v>18</v>
      </c>
      <c r="C22" s="120" t="s">
        <v>95</v>
      </c>
      <c r="D22" s="121">
        <v>713.22</v>
      </c>
      <c r="E22" s="121">
        <v>713.22</v>
      </c>
      <c r="F22" s="122">
        <v>713.22</v>
      </c>
    </row>
    <row r="23" spans="1:6" ht="40.5" customHeight="1">
      <c r="A23" s="21" t="s">
        <v>16</v>
      </c>
      <c r="B23" s="22" t="s">
        <v>30</v>
      </c>
      <c r="C23" s="89" t="s">
        <v>87</v>
      </c>
      <c r="D23" s="90">
        <v>15</v>
      </c>
      <c r="E23" s="90">
        <f>Лист2!G29</f>
        <v>713.22</v>
      </c>
      <c r="F23" s="91">
        <f>Лист2!H29</f>
        <v>713.22</v>
      </c>
    </row>
    <row r="24" spans="1:6" ht="46.5" customHeight="1">
      <c r="A24" s="21" t="s">
        <v>16</v>
      </c>
      <c r="B24" s="22" t="s">
        <v>19</v>
      </c>
      <c r="C24" s="89" t="s">
        <v>32</v>
      </c>
      <c r="D24" s="90">
        <v>1624.908</v>
      </c>
      <c r="E24" s="90">
        <v>1560.158</v>
      </c>
      <c r="F24" s="91">
        <v>1560.158</v>
      </c>
    </row>
    <row r="25" spans="1:6" ht="22.5" customHeight="1">
      <c r="A25" s="21" t="s">
        <v>16</v>
      </c>
      <c r="B25" s="22" t="s">
        <v>28</v>
      </c>
      <c r="C25" s="89" t="s">
        <v>26</v>
      </c>
      <c r="D25" s="90">
        <f>Лист2!F45</f>
        <v>30</v>
      </c>
      <c r="E25" s="90">
        <f>Лист2!G45</f>
        <v>30</v>
      </c>
      <c r="F25" s="91">
        <f>Лист2!H45</f>
        <v>30</v>
      </c>
    </row>
    <row r="26" spans="1:6" ht="12.75">
      <c r="A26" s="21" t="s">
        <v>16</v>
      </c>
      <c r="B26" s="22" t="s">
        <v>34</v>
      </c>
      <c r="C26" s="89" t="s">
        <v>20</v>
      </c>
      <c r="D26" s="90">
        <v>52.85</v>
      </c>
      <c r="E26" s="90">
        <f>Лист2!G49</f>
        <v>30.15</v>
      </c>
      <c r="F26" s="92">
        <f>Лист2!H49</f>
        <v>30.15</v>
      </c>
    </row>
    <row r="27" spans="1:6" ht="12.75">
      <c r="A27" s="35" t="s">
        <v>18</v>
      </c>
      <c r="B27" s="36"/>
      <c r="C27" s="87" t="s">
        <v>58</v>
      </c>
      <c r="D27" s="88">
        <v>83.6</v>
      </c>
      <c r="E27" s="88">
        <f>E28</f>
        <v>84.9</v>
      </c>
      <c r="F27" s="93">
        <v>90.1</v>
      </c>
    </row>
    <row r="28" spans="1:6" ht="12.75">
      <c r="A28" s="21" t="s">
        <v>18</v>
      </c>
      <c r="B28" s="22" t="s">
        <v>30</v>
      </c>
      <c r="C28" s="89" t="s">
        <v>59</v>
      </c>
      <c r="D28" s="90">
        <v>83.6</v>
      </c>
      <c r="E28" s="90">
        <v>84.9</v>
      </c>
      <c r="F28" s="94">
        <v>90.1</v>
      </c>
    </row>
    <row r="29" spans="1:6" ht="15" customHeight="1">
      <c r="A29" s="25" t="s">
        <v>30</v>
      </c>
      <c r="B29" s="26"/>
      <c r="C29" s="95" t="s">
        <v>0</v>
      </c>
      <c r="D29" s="96">
        <v>196.4</v>
      </c>
      <c r="E29" s="96">
        <v>360</v>
      </c>
      <c r="F29" s="97">
        <v>300</v>
      </c>
    </row>
    <row r="30" spans="1:6" ht="23.25" customHeight="1">
      <c r="A30" s="27" t="s">
        <v>30</v>
      </c>
      <c r="B30" s="28" t="s">
        <v>23</v>
      </c>
      <c r="C30" s="98" t="s">
        <v>61</v>
      </c>
      <c r="D30" s="99">
        <v>196.4</v>
      </c>
      <c r="E30" s="99">
        <v>360</v>
      </c>
      <c r="F30" s="100">
        <f>Лист2!H67</f>
        <v>40</v>
      </c>
    </row>
    <row r="31" spans="1:6" ht="12.75">
      <c r="A31" s="29" t="s">
        <v>19</v>
      </c>
      <c r="B31" s="30"/>
      <c r="C31" s="87" t="s">
        <v>24</v>
      </c>
      <c r="D31" s="88">
        <f>D32+D33</f>
        <v>907.647</v>
      </c>
      <c r="E31" s="88">
        <v>978.539</v>
      </c>
      <c r="F31" s="93">
        <v>1046.581</v>
      </c>
    </row>
    <row r="32" spans="1:6" ht="12.75">
      <c r="A32" s="23" t="s">
        <v>19</v>
      </c>
      <c r="B32" s="24" t="s">
        <v>22</v>
      </c>
      <c r="C32" s="103" t="s">
        <v>25</v>
      </c>
      <c r="D32" s="101">
        <f>Лист2!F69</f>
        <v>40</v>
      </c>
      <c r="E32" s="101">
        <f>Лист2!G69</f>
        <v>40</v>
      </c>
      <c r="F32" s="102">
        <f>Лист2!H69</f>
        <v>40</v>
      </c>
    </row>
    <row r="33" spans="1:6" ht="22.5" customHeight="1">
      <c r="A33" s="23" t="s">
        <v>19</v>
      </c>
      <c r="B33" s="24" t="s">
        <v>21</v>
      </c>
      <c r="C33" s="104" t="s">
        <v>35</v>
      </c>
      <c r="D33" s="101">
        <v>867.647</v>
      </c>
      <c r="E33" s="101">
        <v>938.539</v>
      </c>
      <c r="F33" s="102">
        <v>1006.581</v>
      </c>
    </row>
    <row r="34" spans="1:6" ht="12.75">
      <c r="A34" s="35" t="s">
        <v>29</v>
      </c>
      <c r="B34" s="36"/>
      <c r="C34" s="105" t="s">
        <v>68</v>
      </c>
      <c r="D34" s="88">
        <f>D35+D36+D37</f>
        <v>1308.578</v>
      </c>
      <c r="E34" s="88">
        <f>E35+E36+E37</f>
        <v>1119.528</v>
      </c>
      <c r="F34" s="93">
        <f>F35+F36+F37</f>
        <v>1147.368</v>
      </c>
    </row>
    <row r="35" spans="1:6" ht="19.5" customHeight="1">
      <c r="A35" s="21" t="s">
        <v>29</v>
      </c>
      <c r="B35" s="22" t="s">
        <v>16</v>
      </c>
      <c r="C35" s="89" t="s">
        <v>83</v>
      </c>
      <c r="D35" s="90">
        <v>82.841</v>
      </c>
      <c r="E35" s="90">
        <v>20</v>
      </c>
      <c r="F35" s="94">
        <f>Лист2!H79</f>
        <v>20</v>
      </c>
    </row>
    <row r="36" spans="1:6" ht="12.75">
      <c r="A36" s="21" t="s">
        <v>29</v>
      </c>
      <c r="B36" s="22" t="s">
        <v>18</v>
      </c>
      <c r="C36" s="89" t="s">
        <v>71</v>
      </c>
      <c r="D36" s="90">
        <v>100.902</v>
      </c>
      <c r="E36" s="90">
        <v>59.2</v>
      </c>
      <c r="F36" s="94">
        <v>59.2</v>
      </c>
    </row>
    <row r="37" spans="1:6" ht="12.75">
      <c r="A37" s="21" t="s">
        <v>29</v>
      </c>
      <c r="B37" s="22" t="s">
        <v>30</v>
      </c>
      <c r="C37" s="89" t="s">
        <v>74</v>
      </c>
      <c r="D37" s="90">
        <v>1124.835</v>
      </c>
      <c r="E37" s="90">
        <v>1040.328</v>
      </c>
      <c r="F37" s="90">
        <v>1068.168</v>
      </c>
    </row>
    <row r="38" spans="1:6" ht="25.5">
      <c r="A38" s="35" t="s">
        <v>31</v>
      </c>
      <c r="B38" s="36"/>
      <c r="C38" s="106" t="s">
        <v>90</v>
      </c>
      <c r="D38" s="88">
        <v>262.934</v>
      </c>
      <c r="E38" s="88">
        <f>E39</f>
        <v>262.934</v>
      </c>
      <c r="F38" s="93">
        <f>F39</f>
        <v>262.934</v>
      </c>
    </row>
    <row r="39" spans="1:6" ht="12.75">
      <c r="A39" s="21" t="s">
        <v>31</v>
      </c>
      <c r="B39" s="22" t="s">
        <v>30</v>
      </c>
      <c r="C39" s="107" t="s">
        <v>89</v>
      </c>
      <c r="D39" s="90">
        <v>262.934</v>
      </c>
      <c r="E39" s="90">
        <v>262.934</v>
      </c>
      <c r="F39" s="94">
        <v>262.934</v>
      </c>
    </row>
    <row r="40" spans="1:6" ht="12.75">
      <c r="A40" s="31"/>
      <c r="B40" s="32"/>
      <c r="C40" s="108" t="s">
        <v>27</v>
      </c>
      <c r="D40" s="109">
        <f>D21+D27+D29+D31+D34+D38</f>
        <v>5195.137</v>
      </c>
      <c r="E40" s="109">
        <f>E21+E27+E29+E31+E34+E38</f>
        <v>5139.429</v>
      </c>
      <c r="F40" s="109">
        <f>F21+F27+F29+F31+F34+F38</f>
        <v>5180.5109999999995</v>
      </c>
    </row>
    <row r="41" spans="1:4" ht="12.75">
      <c r="A41" s="8"/>
      <c r="B41" s="8"/>
      <c r="C41" s="8"/>
      <c r="D41" s="8"/>
    </row>
  </sheetData>
  <sheetProtection/>
  <mergeCells count="19">
    <mergeCell ref="C8:F8"/>
    <mergeCell ref="C9:F9"/>
    <mergeCell ref="C6:F6"/>
    <mergeCell ref="C7:G7"/>
    <mergeCell ref="C1:G1"/>
    <mergeCell ref="C2:G2"/>
    <mergeCell ref="C3:G3"/>
    <mergeCell ref="C4:G4"/>
    <mergeCell ref="C5:G5"/>
    <mergeCell ref="C10:F10"/>
    <mergeCell ref="A13:F14"/>
    <mergeCell ref="A17:A19"/>
    <mergeCell ref="B17:B19"/>
    <mergeCell ref="C11:F11"/>
    <mergeCell ref="C17:C19"/>
    <mergeCell ref="D18:D19"/>
    <mergeCell ref="D17:F17"/>
    <mergeCell ref="E18:E19"/>
    <mergeCell ref="F18:F19"/>
  </mergeCells>
  <printOptions/>
  <pageMargins left="0.7874015748031497" right="0.5905511811023623" top="0.5905511811023623" bottom="0.55118110236220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="86" zoomScaleSheetLayoutView="86" zoomScalePageLayoutView="0" workbookViewId="0" topLeftCell="A1">
      <selection activeCell="E9" sqref="E9:I9"/>
    </sheetView>
  </sheetViews>
  <sheetFormatPr defaultColWidth="9.00390625" defaultRowHeight="12.75"/>
  <cols>
    <col min="1" max="2" width="4.75390625" style="0" customWidth="1"/>
    <col min="3" max="3" width="14.125" style="0" customWidth="1"/>
    <col min="4" max="4" width="4.625" style="0" customWidth="1"/>
    <col min="5" max="5" width="76.125" style="0" customWidth="1"/>
    <col min="6" max="6" width="16.125" style="0" customWidth="1"/>
    <col min="7" max="7" width="13.00390625" style="0" customWidth="1"/>
    <col min="8" max="8" width="15.75390625" style="0" customWidth="1"/>
    <col min="9" max="9" width="9.625" style="0" hidden="1" customWidth="1"/>
    <col min="10" max="11" width="9.625" style="0" bestFit="1" customWidth="1"/>
  </cols>
  <sheetData>
    <row r="1" spans="5:6" ht="2.25" customHeight="1">
      <c r="E1" s="142"/>
      <c r="F1" s="142"/>
    </row>
    <row r="2" spans="5:6" ht="12.75" hidden="1">
      <c r="E2" s="142"/>
      <c r="F2" s="142"/>
    </row>
    <row r="3" spans="5:6" ht="12.75" hidden="1">
      <c r="E3" s="142"/>
      <c r="F3" s="142"/>
    </row>
    <row r="4" spans="5:6" ht="12.75" hidden="1">
      <c r="E4" s="143"/>
      <c r="F4" s="143"/>
    </row>
    <row r="5" spans="5:6" ht="12.75" hidden="1">
      <c r="E5" s="143"/>
      <c r="F5" s="143"/>
    </row>
    <row r="6" spans="5:6" ht="12.75" hidden="1">
      <c r="E6" s="143"/>
      <c r="F6" s="143"/>
    </row>
    <row r="7" spans="5:9" ht="15">
      <c r="E7" s="152" t="s">
        <v>124</v>
      </c>
      <c r="F7" s="152"/>
      <c r="G7" s="152"/>
      <c r="H7" s="153"/>
      <c r="I7" s="153"/>
    </row>
    <row r="8" spans="5:9" ht="12.75">
      <c r="E8" s="123" t="s">
        <v>85</v>
      </c>
      <c r="F8" s="123"/>
      <c r="G8" s="123"/>
      <c r="H8" s="125"/>
      <c r="I8" s="125"/>
    </row>
    <row r="9" spans="5:9" ht="12.75">
      <c r="E9" s="123" t="s">
        <v>127</v>
      </c>
      <c r="F9" s="123"/>
      <c r="G9" s="123"/>
      <c r="H9" s="125"/>
      <c r="I9" s="125"/>
    </row>
    <row r="10" spans="5:9" ht="12.75">
      <c r="E10" s="123" t="s">
        <v>119</v>
      </c>
      <c r="F10" s="123"/>
      <c r="G10" s="123"/>
      <c r="H10" s="125"/>
      <c r="I10" s="125"/>
    </row>
    <row r="11" spans="5:9" ht="12.75">
      <c r="E11" s="123" t="s">
        <v>118</v>
      </c>
      <c r="F11" s="123"/>
      <c r="G11" s="123"/>
      <c r="H11" s="125"/>
      <c r="I11" s="125"/>
    </row>
    <row r="12" spans="5:9" ht="12.75">
      <c r="E12" s="123" t="s">
        <v>120</v>
      </c>
      <c r="F12" s="125"/>
      <c r="G12" s="125"/>
      <c r="H12" s="125"/>
      <c r="I12" s="125"/>
    </row>
    <row r="13" spans="3:8" ht="12.75">
      <c r="C13" s="18"/>
      <c r="D13" s="154" t="s">
        <v>108</v>
      </c>
      <c r="E13" s="154"/>
      <c r="F13" s="154"/>
      <c r="G13" s="125"/>
      <c r="H13" s="125"/>
    </row>
    <row r="14" spans="3:8" ht="12.75">
      <c r="C14" s="18"/>
      <c r="D14" s="123" t="s">
        <v>84</v>
      </c>
      <c r="E14" s="123"/>
      <c r="F14" s="123"/>
      <c r="G14" s="125"/>
      <c r="H14" s="125"/>
    </row>
    <row r="15" spans="3:8" ht="12.75">
      <c r="C15" s="123" t="s">
        <v>115</v>
      </c>
      <c r="D15" s="123"/>
      <c r="E15" s="123"/>
      <c r="F15" s="123"/>
      <c r="G15" s="125"/>
      <c r="H15" s="125"/>
    </row>
    <row r="16" spans="3:8" ht="12.75">
      <c r="C16" s="18"/>
      <c r="D16" s="123" t="s">
        <v>105</v>
      </c>
      <c r="E16" s="123"/>
      <c r="F16" s="123"/>
      <c r="G16" s="125"/>
      <c r="H16" s="125"/>
    </row>
    <row r="17" spans="3:8" ht="12.75">
      <c r="C17" s="38"/>
      <c r="D17" s="38"/>
      <c r="E17" s="123" t="s">
        <v>99</v>
      </c>
      <c r="F17" s="123"/>
      <c r="G17" s="125"/>
      <c r="H17" s="125"/>
    </row>
    <row r="18" spans="5:6" ht="12.75">
      <c r="E18" s="142"/>
      <c r="F18" s="146"/>
    </row>
    <row r="19" spans="1:8" ht="12.75">
      <c r="A19" s="147" t="s">
        <v>100</v>
      </c>
      <c r="B19" s="148"/>
      <c r="C19" s="148"/>
      <c r="D19" s="148"/>
      <c r="E19" s="148"/>
      <c r="F19" s="148"/>
      <c r="G19" s="125"/>
      <c r="H19" s="125"/>
    </row>
    <row r="20" spans="1:8" ht="56.25" customHeight="1">
      <c r="A20" s="148"/>
      <c r="B20" s="148"/>
      <c r="C20" s="148"/>
      <c r="D20" s="148"/>
      <c r="E20" s="148"/>
      <c r="F20" s="148"/>
      <c r="G20" s="125"/>
      <c r="H20" s="125"/>
    </row>
    <row r="22" spans="1:8" ht="36.75" customHeight="1">
      <c r="A22" s="149" t="s">
        <v>3</v>
      </c>
      <c r="B22" s="149" t="s">
        <v>4</v>
      </c>
      <c r="C22" s="149" t="s">
        <v>5</v>
      </c>
      <c r="D22" s="149" t="s">
        <v>6</v>
      </c>
      <c r="E22" s="158" t="s">
        <v>7</v>
      </c>
      <c r="F22" s="144" t="s">
        <v>42</v>
      </c>
      <c r="G22" s="157"/>
      <c r="H22" s="157"/>
    </row>
    <row r="23" spans="1:8" ht="15" customHeight="1">
      <c r="A23" s="150"/>
      <c r="B23" s="150"/>
      <c r="C23" s="150"/>
      <c r="D23" s="150"/>
      <c r="E23" s="159"/>
      <c r="F23" s="155" t="s">
        <v>88</v>
      </c>
      <c r="G23" s="155" t="s">
        <v>93</v>
      </c>
      <c r="H23" s="144" t="s">
        <v>101</v>
      </c>
    </row>
    <row r="24" spans="1:8" ht="12.75">
      <c r="A24" s="151"/>
      <c r="B24" s="151"/>
      <c r="C24" s="151"/>
      <c r="D24" s="151"/>
      <c r="E24" s="160"/>
      <c r="F24" s="156" t="s">
        <v>44</v>
      </c>
      <c r="G24" s="156" t="s">
        <v>44</v>
      </c>
      <c r="H24" s="145" t="s">
        <v>44</v>
      </c>
    </row>
    <row r="25" spans="1:8" ht="15">
      <c r="A25" s="12" t="s">
        <v>8</v>
      </c>
      <c r="B25" s="12" t="s">
        <v>9</v>
      </c>
      <c r="C25" s="12" t="s">
        <v>10</v>
      </c>
      <c r="D25" s="12" t="s">
        <v>11</v>
      </c>
      <c r="E25" s="13" t="s">
        <v>12</v>
      </c>
      <c r="F25" s="82">
        <v>6</v>
      </c>
      <c r="G25" s="83">
        <v>7</v>
      </c>
      <c r="H25" s="83">
        <v>8</v>
      </c>
    </row>
    <row r="26" spans="1:8" ht="18.75">
      <c r="A26" s="9"/>
      <c r="B26" s="9"/>
      <c r="C26" s="9"/>
      <c r="D26" s="9"/>
      <c r="E26" s="66" t="s">
        <v>27</v>
      </c>
      <c r="F26" s="70">
        <f>F28+F55+F61+F66+F75+F95</f>
        <v>5195.137</v>
      </c>
      <c r="G26" s="70">
        <f>G28+G55+G61+G66+G75+G95</f>
        <v>5139.429</v>
      </c>
      <c r="H26" s="70">
        <f>H28+H55+H61+H66+H75+H95</f>
        <v>5181.511</v>
      </c>
    </row>
    <row r="27" spans="1:8" ht="18.75">
      <c r="A27" s="53"/>
      <c r="B27" s="53"/>
      <c r="C27" s="53"/>
      <c r="D27" s="53"/>
      <c r="E27" s="67" t="s">
        <v>46</v>
      </c>
      <c r="F27" s="71">
        <f>F28+F55+F61+F66+F75+F95</f>
        <v>5195.137</v>
      </c>
      <c r="G27" s="71">
        <v>5139.429</v>
      </c>
      <c r="H27" s="71">
        <f>H28+H55+H61+H66+H75+H95</f>
        <v>5181.511</v>
      </c>
    </row>
    <row r="28" spans="1:8" ht="18.75">
      <c r="A28" s="50" t="s">
        <v>16</v>
      </c>
      <c r="B28" s="45"/>
      <c r="C28" s="45"/>
      <c r="D28" s="45"/>
      <c r="E28" s="68" t="s">
        <v>17</v>
      </c>
      <c r="F28" s="72">
        <f>F29+F33+F39+F44+F49</f>
        <v>2435.9779999999996</v>
      </c>
      <c r="G28" s="72">
        <f>G29+G33+G39+G44+G49</f>
        <v>2333.528</v>
      </c>
      <c r="H28" s="72">
        <f>H29+H33+H39+H44+H50</f>
        <v>2333.528</v>
      </c>
    </row>
    <row r="29" spans="1:8" ht="31.5">
      <c r="A29" s="112" t="s">
        <v>16</v>
      </c>
      <c r="B29" s="112" t="s">
        <v>18</v>
      </c>
      <c r="C29" s="113"/>
      <c r="D29" s="113"/>
      <c r="E29" s="114" t="s">
        <v>95</v>
      </c>
      <c r="F29" s="110">
        <v>713.22</v>
      </c>
      <c r="G29" s="110">
        <v>713.22</v>
      </c>
      <c r="H29" s="110">
        <v>713.22</v>
      </c>
    </row>
    <row r="30" spans="1:8" ht="15.75">
      <c r="A30" s="112" t="s">
        <v>16</v>
      </c>
      <c r="B30" s="112" t="s">
        <v>18</v>
      </c>
      <c r="C30" s="113">
        <v>9900000000</v>
      </c>
      <c r="D30" s="113"/>
      <c r="E30" s="58" t="s">
        <v>109</v>
      </c>
      <c r="F30" s="110">
        <v>713.22</v>
      </c>
      <c r="G30" s="110">
        <v>713.22</v>
      </c>
      <c r="H30" s="110">
        <v>713.22</v>
      </c>
    </row>
    <row r="31" spans="1:8" ht="25.5" customHeight="1">
      <c r="A31" s="112" t="s">
        <v>16</v>
      </c>
      <c r="B31" s="112" t="s">
        <v>18</v>
      </c>
      <c r="C31" s="113" t="s">
        <v>94</v>
      </c>
      <c r="D31" s="113"/>
      <c r="E31" s="114" t="s">
        <v>96</v>
      </c>
      <c r="F31" s="110">
        <v>713.22</v>
      </c>
      <c r="G31" s="110">
        <v>713.22</v>
      </c>
      <c r="H31" s="110">
        <v>713.22</v>
      </c>
    </row>
    <row r="32" spans="1:8" s="41" customFormat="1" ht="50.25" customHeight="1">
      <c r="A32" s="112" t="s">
        <v>16</v>
      </c>
      <c r="B32" s="112" t="s">
        <v>18</v>
      </c>
      <c r="C32" s="113" t="s">
        <v>94</v>
      </c>
      <c r="D32" s="113">
        <v>100</v>
      </c>
      <c r="E32" s="59" t="s">
        <v>39</v>
      </c>
      <c r="F32" s="110">
        <v>713.22</v>
      </c>
      <c r="G32" s="110">
        <v>713.22</v>
      </c>
      <c r="H32" s="110">
        <v>713.22</v>
      </c>
    </row>
    <row r="33" spans="1:9" ht="51" customHeight="1">
      <c r="A33" s="14" t="s">
        <v>16</v>
      </c>
      <c r="B33" s="14" t="s">
        <v>30</v>
      </c>
      <c r="C33" s="15"/>
      <c r="D33" s="15"/>
      <c r="E33" s="58" t="s">
        <v>32</v>
      </c>
      <c r="F33" s="73">
        <f>F34</f>
        <v>15</v>
      </c>
      <c r="G33" s="73">
        <f>G34</f>
        <v>15</v>
      </c>
      <c r="H33" s="73">
        <f>H34</f>
        <v>15</v>
      </c>
      <c r="I33" s="10"/>
    </row>
    <row r="34" spans="1:10" ht="18.75">
      <c r="A34" s="14" t="s">
        <v>16</v>
      </c>
      <c r="B34" s="14" t="s">
        <v>30</v>
      </c>
      <c r="C34" s="14" t="s">
        <v>45</v>
      </c>
      <c r="D34" s="14"/>
      <c r="E34" s="58" t="s">
        <v>109</v>
      </c>
      <c r="F34" s="73">
        <f>F35+F38</f>
        <v>15</v>
      </c>
      <c r="G34" s="73">
        <f>G35+G38</f>
        <v>15</v>
      </c>
      <c r="H34" s="73">
        <f>H35+H38</f>
        <v>15</v>
      </c>
      <c r="J34" s="10"/>
    </row>
    <row r="35" spans="1:8" ht="51" customHeight="1">
      <c r="A35" s="14" t="s">
        <v>16</v>
      </c>
      <c r="B35" s="14" t="s">
        <v>30</v>
      </c>
      <c r="C35" s="14" t="s">
        <v>48</v>
      </c>
      <c r="D35" s="14"/>
      <c r="E35" s="58" t="s">
        <v>110</v>
      </c>
      <c r="F35" s="73">
        <v>3</v>
      </c>
      <c r="G35" s="74">
        <v>3</v>
      </c>
      <c r="H35" s="74">
        <v>3</v>
      </c>
    </row>
    <row r="36" spans="1:8" ht="32.25">
      <c r="A36" s="14" t="s">
        <v>16</v>
      </c>
      <c r="B36" s="14" t="s">
        <v>30</v>
      </c>
      <c r="C36" s="14" t="s">
        <v>48</v>
      </c>
      <c r="D36" s="14" t="s">
        <v>40</v>
      </c>
      <c r="E36" s="59" t="s">
        <v>41</v>
      </c>
      <c r="F36" s="75">
        <v>3</v>
      </c>
      <c r="G36" s="76">
        <v>3</v>
      </c>
      <c r="H36" s="76">
        <v>3</v>
      </c>
    </row>
    <row r="37" spans="1:8" ht="31.5" customHeight="1">
      <c r="A37" s="14" t="s">
        <v>16</v>
      </c>
      <c r="B37" s="14" t="s">
        <v>30</v>
      </c>
      <c r="C37" s="14" t="s">
        <v>49</v>
      </c>
      <c r="D37" s="14"/>
      <c r="E37" s="59" t="s">
        <v>50</v>
      </c>
      <c r="F37" s="75">
        <v>12</v>
      </c>
      <c r="G37" s="76">
        <v>12</v>
      </c>
      <c r="H37" s="76">
        <v>12</v>
      </c>
    </row>
    <row r="38" spans="1:8" ht="32.25">
      <c r="A38" s="14" t="s">
        <v>16</v>
      </c>
      <c r="B38" s="14" t="s">
        <v>30</v>
      </c>
      <c r="C38" s="14" t="s">
        <v>49</v>
      </c>
      <c r="D38" s="15">
        <v>200</v>
      </c>
      <c r="E38" s="59" t="s">
        <v>41</v>
      </c>
      <c r="F38" s="73">
        <v>12</v>
      </c>
      <c r="G38" s="74">
        <v>12</v>
      </c>
      <c r="H38" s="74">
        <v>12</v>
      </c>
    </row>
    <row r="39" spans="1:8" s="41" customFormat="1" ht="48">
      <c r="A39" s="14" t="s">
        <v>16</v>
      </c>
      <c r="B39" s="14" t="s">
        <v>19</v>
      </c>
      <c r="C39" s="14"/>
      <c r="D39" s="14"/>
      <c r="E39" s="58" t="s">
        <v>32</v>
      </c>
      <c r="F39" s="75">
        <v>1624.908</v>
      </c>
      <c r="G39" s="75">
        <f>G40</f>
        <v>1545.158</v>
      </c>
      <c r="H39" s="75">
        <v>1545.158</v>
      </c>
    </row>
    <row r="40" spans="1:8" ht="18.75">
      <c r="A40" s="14" t="s">
        <v>16</v>
      </c>
      <c r="B40" s="14" t="s">
        <v>19</v>
      </c>
      <c r="C40" s="14" t="s">
        <v>45</v>
      </c>
      <c r="D40" s="14"/>
      <c r="E40" s="58" t="s">
        <v>37</v>
      </c>
      <c r="F40" s="75">
        <v>1624.908</v>
      </c>
      <c r="G40" s="75">
        <v>1545.158</v>
      </c>
      <c r="H40" s="75">
        <f>H42+H43</f>
        <v>1545.1580000000001</v>
      </c>
    </row>
    <row r="41" spans="1:8" ht="31.5" customHeight="1">
      <c r="A41" s="14" t="s">
        <v>16</v>
      </c>
      <c r="B41" s="14" t="s">
        <v>19</v>
      </c>
      <c r="C41" s="14" t="s">
        <v>51</v>
      </c>
      <c r="D41" s="14"/>
      <c r="E41" s="59" t="s">
        <v>52</v>
      </c>
      <c r="F41" s="75">
        <f>F42+F43</f>
        <v>1624.9080000000001</v>
      </c>
      <c r="G41" s="75">
        <v>1545.158</v>
      </c>
      <c r="H41" s="75">
        <v>1545.158</v>
      </c>
    </row>
    <row r="42" spans="1:8" ht="55.5" customHeight="1">
      <c r="A42" s="14" t="s">
        <v>16</v>
      </c>
      <c r="B42" s="14" t="s">
        <v>19</v>
      </c>
      <c r="C42" s="14" t="s">
        <v>51</v>
      </c>
      <c r="D42" s="14" t="s">
        <v>38</v>
      </c>
      <c r="E42" s="59" t="s">
        <v>39</v>
      </c>
      <c r="F42" s="75">
        <v>1181.958</v>
      </c>
      <c r="G42" s="76">
        <v>1181.958</v>
      </c>
      <c r="H42" s="76">
        <v>1181.958</v>
      </c>
    </row>
    <row r="43" spans="1:8" ht="47.25" customHeight="1">
      <c r="A43" s="14" t="s">
        <v>16</v>
      </c>
      <c r="B43" s="14" t="s">
        <v>19</v>
      </c>
      <c r="C43" s="14" t="s">
        <v>51</v>
      </c>
      <c r="D43" s="14" t="s">
        <v>40</v>
      </c>
      <c r="E43" s="59" t="s">
        <v>41</v>
      </c>
      <c r="F43" s="75">
        <v>442.95</v>
      </c>
      <c r="G43" s="76">
        <v>363.2</v>
      </c>
      <c r="H43" s="76">
        <v>363.2</v>
      </c>
    </row>
    <row r="44" spans="1:8" ht="18.75">
      <c r="A44" s="14" t="s">
        <v>16</v>
      </c>
      <c r="B44" s="14" t="s">
        <v>28</v>
      </c>
      <c r="C44" s="14"/>
      <c r="D44" s="14"/>
      <c r="E44" s="58" t="s">
        <v>26</v>
      </c>
      <c r="F44" s="75">
        <f aca="true" t="shared" si="0" ref="F44:H47">F45</f>
        <v>30</v>
      </c>
      <c r="G44" s="75">
        <f t="shared" si="0"/>
        <v>30</v>
      </c>
      <c r="H44" s="75">
        <f t="shared" si="0"/>
        <v>30</v>
      </c>
    </row>
    <row r="45" spans="1:8" ht="25.5" customHeight="1">
      <c r="A45" s="14" t="s">
        <v>16</v>
      </c>
      <c r="B45" s="14" t="s">
        <v>28</v>
      </c>
      <c r="C45" s="37">
        <v>9900000000</v>
      </c>
      <c r="D45" s="14"/>
      <c r="E45" s="59" t="s">
        <v>37</v>
      </c>
      <c r="F45" s="75">
        <f t="shared" si="0"/>
        <v>30</v>
      </c>
      <c r="G45" s="75">
        <f t="shared" si="0"/>
        <v>30</v>
      </c>
      <c r="H45" s="75">
        <f t="shared" si="0"/>
        <v>30</v>
      </c>
    </row>
    <row r="46" spans="1:8" ht="31.5" customHeight="1">
      <c r="A46" s="14" t="s">
        <v>16</v>
      </c>
      <c r="B46" s="14" t="s">
        <v>28</v>
      </c>
      <c r="C46" s="37">
        <v>9920000000</v>
      </c>
      <c r="D46" s="14"/>
      <c r="E46" s="58" t="s">
        <v>26</v>
      </c>
      <c r="F46" s="75">
        <f t="shared" si="0"/>
        <v>30</v>
      </c>
      <c r="G46" s="75">
        <f t="shared" si="0"/>
        <v>30</v>
      </c>
      <c r="H46" s="75">
        <f t="shared" si="0"/>
        <v>30</v>
      </c>
    </row>
    <row r="47" spans="1:8" ht="18.75">
      <c r="A47" s="14" t="s">
        <v>16</v>
      </c>
      <c r="B47" s="14" t="s">
        <v>28</v>
      </c>
      <c r="C47" s="37" t="s">
        <v>53</v>
      </c>
      <c r="D47" s="14"/>
      <c r="E47" s="59" t="s">
        <v>54</v>
      </c>
      <c r="F47" s="75">
        <v>30</v>
      </c>
      <c r="G47" s="75">
        <f t="shared" si="0"/>
        <v>30</v>
      </c>
      <c r="H47" s="75">
        <f t="shared" si="0"/>
        <v>30</v>
      </c>
    </row>
    <row r="48" spans="1:8" ht="18.75">
      <c r="A48" s="14" t="s">
        <v>16</v>
      </c>
      <c r="B48" s="14" t="s">
        <v>28</v>
      </c>
      <c r="C48" s="14" t="s">
        <v>53</v>
      </c>
      <c r="D48" s="14" t="s">
        <v>33</v>
      </c>
      <c r="E48" s="58" t="s">
        <v>36</v>
      </c>
      <c r="F48" s="75">
        <v>30</v>
      </c>
      <c r="G48" s="77">
        <v>30</v>
      </c>
      <c r="H48" s="77">
        <v>30</v>
      </c>
    </row>
    <row r="49" spans="1:8" ht="18.75">
      <c r="A49" s="14" t="s">
        <v>16</v>
      </c>
      <c r="B49" s="14" t="s">
        <v>34</v>
      </c>
      <c r="C49" s="14"/>
      <c r="D49" s="14"/>
      <c r="E49" s="59" t="s">
        <v>20</v>
      </c>
      <c r="F49" s="75">
        <v>52.85</v>
      </c>
      <c r="G49" s="75">
        <v>30.15</v>
      </c>
      <c r="H49" s="75">
        <v>30.15</v>
      </c>
    </row>
    <row r="50" spans="1:8" ht="18.75">
      <c r="A50" s="14" t="s">
        <v>16</v>
      </c>
      <c r="B50" s="14" t="s">
        <v>34</v>
      </c>
      <c r="C50" s="14" t="s">
        <v>45</v>
      </c>
      <c r="D50" s="14"/>
      <c r="E50" s="59" t="s">
        <v>37</v>
      </c>
      <c r="F50" s="75">
        <v>52.85</v>
      </c>
      <c r="G50" s="75">
        <v>30.15</v>
      </c>
      <c r="H50" s="75">
        <v>30.15</v>
      </c>
    </row>
    <row r="51" spans="1:10" ht="29.25" customHeight="1">
      <c r="A51" s="14" t="s">
        <v>16</v>
      </c>
      <c r="B51" s="14" t="s">
        <v>34</v>
      </c>
      <c r="C51" s="14" t="s">
        <v>92</v>
      </c>
      <c r="D51" s="14"/>
      <c r="E51" s="58" t="s">
        <v>55</v>
      </c>
      <c r="F51" s="75">
        <v>0.15</v>
      </c>
      <c r="G51" s="75">
        <v>0.15</v>
      </c>
      <c r="H51" s="75">
        <v>0.15</v>
      </c>
      <c r="J51" s="10"/>
    </row>
    <row r="52" spans="1:11" ht="32.25">
      <c r="A52" s="14" t="s">
        <v>16</v>
      </c>
      <c r="B52" s="14" t="s">
        <v>34</v>
      </c>
      <c r="C52" s="14" t="s">
        <v>92</v>
      </c>
      <c r="D52" s="14" t="s">
        <v>40</v>
      </c>
      <c r="E52" s="59" t="s">
        <v>41</v>
      </c>
      <c r="F52" s="75">
        <v>0.15</v>
      </c>
      <c r="G52" s="77">
        <v>0.15</v>
      </c>
      <c r="H52" s="77">
        <v>0.15</v>
      </c>
      <c r="K52" s="65"/>
    </row>
    <row r="53" spans="1:8" ht="36" customHeight="1">
      <c r="A53" s="14" t="s">
        <v>16</v>
      </c>
      <c r="B53" s="14" t="s">
        <v>34</v>
      </c>
      <c r="C53" s="14" t="s">
        <v>56</v>
      </c>
      <c r="D53" s="11"/>
      <c r="E53" s="59" t="s">
        <v>57</v>
      </c>
      <c r="F53" s="75">
        <f>F54</f>
        <v>52.7</v>
      </c>
      <c r="G53" s="75">
        <f>G54</f>
        <v>30</v>
      </c>
      <c r="H53" s="75">
        <f>H54</f>
        <v>30</v>
      </c>
    </row>
    <row r="54" spans="1:10" ht="32.25">
      <c r="A54" s="14" t="s">
        <v>16</v>
      </c>
      <c r="B54" s="14" t="s">
        <v>34</v>
      </c>
      <c r="C54" s="14" t="s">
        <v>56</v>
      </c>
      <c r="D54" s="14" t="s">
        <v>40</v>
      </c>
      <c r="E54" s="59" t="s">
        <v>41</v>
      </c>
      <c r="F54" s="75">
        <v>52.7</v>
      </c>
      <c r="G54" s="77">
        <v>30</v>
      </c>
      <c r="H54" s="77">
        <v>30</v>
      </c>
      <c r="J54" s="10"/>
    </row>
    <row r="55" spans="1:8" ht="18.75">
      <c r="A55" s="47" t="s">
        <v>18</v>
      </c>
      <c r="B55" s="47"/>
      <c r="C55" s="47"/>
      <c r="D55" s="48"/>
      <c r="E55" s="78" t="s">
        <v>58</v>
      </c>
      <c r="F55" s="79">
        <v>83.6</v>
      </c>
      <c r="G55" s="79">
        <v>84.9</v>
      </c>
      <c r="H55" s="79">
        <v>90.1</v>
      </c>
    </row>
    <row r="56" spans="1:8" ht="35.25" customHeight="1">
      <c r="A56" s="14" t="s">
        <v>18</v>
      </c>
      <c r="B56" s="14" t="s">
        <v>30</v>
      </c>
      <c r="C56" s="14"/>
      <c r="D56" s="11"/>
      <c r="E56" s="58" t="s">
        <v>59</v>
      </c>
      <c r="F56" s="75">
        <v>83.6</v>
      </c>
      <c r="G56" s="75">
        <v>84.9</v>
      </c>
      <c r="H56" s="75">
        <v>90.1</v>
      </c>
    </row>
    <row r="57" spans="1:8" s="41" customFormat="1" ht="18.75">
      <c r="A57" s="14" t="s">
        <v>18</v>
      </c>
      <c r="B57" s="14" t="s">
        <v>30</v>
      </c>
      <c r="C57" s="14" t="s">
        <v>45</v>
      </c>
      <c r="D57" s="14"/>
      <c r="E57" s="58" t="s">
        <v>37</v>
      </c>
      <c r="F57" s="75">
        <v>83.6</v>
      </c>
      <c r="G57" s="75">
        <v>84.9</v>
      </c>
      <c r="H57" s="75">
        <v>90.1</v>
      </c>
    </row>
    <row r="58" spans="1:8" ht="32.25">
      <c r="A58" s="14" t="s">
        <v>18</v>
      </c>
      <c r="B58" s="14" t="s">
        <v>30</v>
      </c>
      <c r="C58" s="14" t="s">
        <v>91</v>
      </c>
      <c r="D58" s="14"/>
      <c r="E58" s="58" t="s">
        <v>60</v>
      </c>
      <c r="F58" s="75">
        <v>83.6</v>
      </c>
      <c r="G58" s="75">
        <v>84.9</v>
      </c>
      <c r="H58" s="75">
        <v>90.1</v>
      </c>
    </row>
    <row r="59" spans="1:8" ht="48" customHeight="1">
      <c r="A59" s="14" t="s">
        <v>18</v>
      </c>
      <c r="B59" s="14" t="s">
        <v>30</v>
      </c>
      <c r="C59" s="14" t="s">
        <v>91</v>
      </c>
      <c r="D59" s="14" t="s">
        <v>38</v>
      </c>
      <c r="E59" s="59" t="s">
        <v>39</v>
      </c>
      <c r="F59" s="75">
        <v>75.808</v>
      </c>
      <c r="G59" s="76">
        <v>84.9</v>
      </c>
      <c r="H59" s="76">
        <v>90.1</v>
      </c>
    </row>
    <row r="60" spans="1:8" ht="48" customHeight="1">
      <c r="A60" s="14" t="s">
        <v>18</v>
      </c>
      <c r="B60" s="14" t="s">
        <v>30</v>
      </c>
      <c r="C60" s="14" t="s">
        <v>91</v>
      </c>
      <c r="D60" s="14" t="s">
        <v>40</v>
      </c>
      <c r="E60" s="59" t="s">
        <v>41</v>
      </c>
      <c r="F60" s="75">
        <v>7.792</v>
      </c>
      <c r="G60" s="76">
        <v>0</v>
      </c>
      <c r="H60" s="76">
        <v>0</v>
      </c>
    </row>
    <row r="61" spans="1:8" ht="34.5" customHeight="1">
      <c r="A61" s="47" t="s">
        <v>30</v>
      </c>
      <c r="B61" s="47"/>
      <c r="C61" s="47"/>
      <c r="D61" s="47"/>
      <c r="E61" s="80" t="s">
        <v>0</v>
      </c>
      <c r="F61" s="79">
        <f aca="true" t="shared" si="1" ref="F61:H64">F62</f>
        <v>196.4</v>
      </c>
      <c r="G61" s="79">
        <f t="shared" si="1"/>
        <v>360</v>
      </c>
      <c r="H61" s="79">
        <f t="shared" si="1"/>
        <v>300</v>
      </c>
    </row>
    <row r="62" spans="1:8" ht="29.25" customHeight="1">
      <c r="A62" s="14" t="s">
        <v>30</v>
      </c>
      <c r="B62" s="14" t="s">
        <v>23</v>
      </c>
      <c r="C62" s="14"/>
      <c r="D62" s="14"/>
      <c r="E62" s="58" t="s">
        <v>61</v>
      </c>
      <c r="F62" s="75">
        <f t="shared" si="1"/>
        <v>196.4</v>
      </c>
      <c r="G62" s="75">
        <f t="shared" si="1"/>
        <v>360</v>
      </c>
      <c r="H62" s="75">
        <f t="shared" si="1"/>
        <v>300</v>
      </c>
    </row>
    <row r="63" spans="1:8" ht="18.75">
      <c r="A63" s="14" t="s">
        <v>30</v>
      </c>
      <c r="B63" s="14" t="s">
        <v>23</v>
      </c>
      <c r="C63" s="14" t="s">
        <v>45</v>
      </c>
      <c r="D63" s="14"/>
      <c r="E63" s="58" t="s">
        <v>37</v>
      </c>
      <c r="F63" s="75">
        <f>F64</f>
        <v>196.4</v>
      </c>
      <c r="G63" s="75">
        <f t="shared" si="1"/>
        <v>360</v>
      </c>
      <c r="H63" s="75">
        <f t="shared" si="1"/>
        <v>300</v>
      </c>
    </row>
    <row r="64" spans="1:8" ht="32.25">
      <c r="A64" s="14" t="s">
        <v>30</v>
      </c>
      <c r="B64" s="14" t="s">
        <v>23</v>
      </c>
      <c r="C64" s="14" t="s">
        <v>62</v>
      </c>
      <c r="D64" s="14"/>
      <c r="E64" s="58" t="s">
        <v>63</v>
      </c>
      <c r="F64" s="75">
        <f t="shared" si="1"/>
        <v>196.4</v>
      </c>
      <c r="G64" s="75">
        <f t="shared" si="1"/>
        <v>360</v>
      </c>
      <c r="H64" s="75">
        <f t="shared" si="1"/>
        <v>300</v>
      </c>
    </row>
    <row r="65" spans="1:8" ht="32.25">
      <c r="A65" s="14" t="s">
        <v>30</v>
      </c>
      <c r="B65" s="14" t="s">
        <v>23</v>
      </c>
      <c r="C65" s="14" t="s">
        <v>62</v>
      </c>
      <c r="D65" s="14" t="s">
        <v>40</v>
      </c>
      <c r="E65" s="59" t="s">
        <v>41</v>
      </c>
      <c r="F65" s="75">
        <v>196.4</v>
      </c>
      <c r="G65" s="76">
        <v>360</v>
      </c>
      <c r="H65" s="76">
        <v>300</v>
      </c>
    </row>
    <row r="66" spans="1:8" ht="18.75">
      <c r="A66" s="47" t="s">
        <v>19</v>
      </c>
      <c r="B66" s="47"/>
      <c r="C66" s="47"/>
      <c r="D66" s="47"/>
      <c r="E66" s="80" t="s">
        <v>24</v>
      </c>
      <c r="F66" s="79">
        <f>F67+F71</f>
        <v>907.647</v>
      </c>
      <c r="G66" s="79">
        <f>G67+G71</f>
        <v>978.539</v>
      </c>
      <c r="H66" s="79">
        <v>1046.581</v>
      </c>
    </row>
    <row r="67" spans="1:8" ht="18.75">
      <c r="A67" s="55" t="s">
        <v>19</v>
      </c>
      <c r="B67" s="55" t="s">
        <v>22</v>
      </c>
      <c r="C67" s="55"/>
      <c r="D67" s="55"/>
      <c r="E67" s="60" t="s">
        <v>25</v>
      </c>
      <c r="F67" s="81">
        <f aca="true" t="shared" si="2" ref="F67:H69">F68</f>
        <v>40</v>
      </c>
      <c r="G67" s="81">
        <v>40</v>
      </c>
      <c r="H67" s="81">
        <f t="shared" si="2"/>
        <v>40</v>
      </c>
    </row>
    <row r="68" spans="1:8" ht="21.75" customHeight="1">
      <c r="A68" s="14" t="s">
        <v>19</v>
      </c>
      <c r="B68" s="14" t="s">
        <v>22</v>
      </c>
      <c r="C68" s="14" t="s">
        <v>82</v>
      </c>
      <c r="D68" s="14"/>
      <c r="E68" s="58" t="s">
        <v>37</v>
      </c>
      <c r="F68" s="75">
        <f t="shared" si="2"/>
        <v>40</v>
      </c>
      <c r="G68" s="75">
        <f t="shared" si="2"/>
        <v>40</v>
      </c>
      <c r="H68" s="75">
        <f t="shared" si="2"/>
        <v>40</v>
      </c>
    </row>
    <row r="69" spans="1:8" ht="18.75">
      <c r="A69" s="14" t="s">
        <v>19</v>
      </c>
      <c r="B69" s="14" t="s">
        <v>22</v>
      </c>
      <c r="C69" s="14" t="s">
        <v>64</v>
      </c>
      <c r="D69" s="14"/>
      <c r="E69" s="58" t="s">
        <v>65</v>
      </c>
      <c r="F69" s="75">
        <f t="shared" si="2"/>
        <v>40</v>
      </c>
      <c r="G69" s="75">
        <f t="shared" si="2"/>
        <v>40</v>
      </c>
      <c r="H69" s="75">
        <f t="shared" si="2"/>
        <v>40</v>
      </c>
    </row>
    <row r="70" spans="1:8" ht="18.75">
      <c r="A70" s="14" t="s">
        <v>19</v>
      </c>
      <c r="B70" s="14" t="s">
        <v>22</v>
      </c>
      <c r="C70" s="14" t="s">
        <v>64</v>
      </c>
      <c r="D70" s="14" t="s">
        <v>33</v>
      </c>
      <c r="E70" s="59" t="s">
        <v>36</v>
      </c>
      <c r="F70" s="75">
        <v>40</v>
      </c>
      <c r="G70" s="76">
        <v>40</v>
      </c>
      <c r="H70" s="76">
        <v>40</v>
      </c>
    </row>
    <row r="71" spans="1:8" ht="18.75">
      <c r="A71" s="55" t="s">
        <v>19</v>
      </c>
      <c r="B71" s="55" t="s">
        <v>21</v>
      </c>
      <c r="C71" s="55"/>
      <c r="D71" s="55"/>
      <c r="E71" s="60" t="s">
        <v>35</v>
      </c>
      <c r="F71" s="81">
        <f aca="true" t="shared" si="3" ref="F71:H73">F72</f>
        <v>867.647</v>
      </c>
      <c r="G71" s="81">
        <f t="shared" si="3"/>
        <v>938.539</v>
      </c>
      <c r="H71" s="81">
        <f t="shared" si="3"/>
        <v>1006.581</v>
      </c>
    </row>
    <row r="72" spans="1:8" ht="18.75">
      <c r="A72" s="14" t="s">
        <v>19</v>
      </c>
      <c r="B72" s="14" t="s">
        <v>21</v>
      </c>
      <c r="C72" s="14" t="s">
        <v>45</v>
      </c>
      <c r="D72" s="14"/>
      <c r="E72" s="58" t="s">
        <v>37</v>
      </c>
      <c r="F72" s="75">
        <f t="shared" si="3"/>
        <v>867.647</v>
      </c>
      <c r="G72" s="75">
        <f t="shared" si="3"/>
        <v>938.539</v>
      </c>
      <c r="H72" s="75">
        <f t="shared" si="3"/>
        <v>1006.581</v>
      </c>
    </row>
    <row r="73" spans="1:8" ht="18.75">
      <c r="A73" s="14" t="s">
        <v>19</v>
      </c>
      <c r="B73" s="14" t="s">
        <v>21</v>
      </c>
      <c r="C73" s="14" t="s">
        <v>66</v>
      </c>
      <c r="D73" s="14"/>
      <c r="E73" s="59" t="s">
        <v>67</v>
      </c>
      <c r="F73" s="75">
        <v>867.647</v>
      </c>
      <c r="G73" s="75">
        <f t="shared" si="3"/>
        <v>938.539</v>
      </c>
      <c r="H73" s="75">
        <f t="shared" si="3"/>
        <v>1006.581</v>
      </c>
    </row>
    <row r="74" spans="1:8" ht="33.75" customHeight="1">
      <c r="A74" s="14" t="s">
        <v>19</v>
      </c>
      <c r="B74" s="14" t="s">
        <v>21</v>
      </c>
      <c r="C74" s="14" t="s">
        <v>66</v>
      </c>
      <c r="D74" s="14" t="s">
        <v>40</v>
      </c>
      <c r="E74" s="59" t="s">
        <v>41</v>
      </c>
      <c r="F74" s="75">
        <v>867.647</v>
      </c>
      <c r="G74" s="75">
        <v>938.539</v>
      </c>
      <c r="H74" s="75">
        <v>1006.581</v>
      </c>
    </row>
    <row r="75" spans="1:8" ht="26.25" customHeight="1">
      <c r="A75" s="47" t="s">
        <v>29</v>
      </c>
      <c r="B75" s="47"/>
      <c r="C75" s="47"/>
      <c r="D75" s="47"/>
      <c r="E75" s="80" t="s">
        <v>68</v>
      </c>
      <c r="F75" s="79">
        <f>F76+F80+F85</f>
        <v>1308.578</v>
      </c>
      <c r="G75" s="79">
        <f>G76+G80+G85</f>
        <v>1119.528</v>
      </c>
      <c r="H75" s="79">
        <f>H76+H80+H85</f>
        <v>1148.3680000000002</v>
      </c>
    </row>
    <row r="76" spans="1:8" ht="18.75">
      <c r="A76" s="14" t="s">
        <v>29</v>
      </c>
      <c r="B76" s="14" t="s">
        <v>16</v>
      </c>
      <c r="C76" s="14"/>
      <c r="D76" s="14"/>
      <c r="E76" s="58" t="s">
        <v>81</v>
      </c>
      <c r="F76" s="75">
        <f>F79</f>
        <v>82.841</v>
      </c>
      <c r="G76" s="75">
        <f>G79</f>
        <v>20</v>
      </c>
      <c r="H76" s="75">
        <f>H79</f>
        <v>20</v>
      </c>
    </row>
    <row r="77" spans="1:8" ht="25.5" customHeight="1">
      <c r="A77" s="14" t="s">
        <v>29</v>
      </c>
      <c r="B77" s="14" t="s">
        <v>16</v>
      </c>
      <c r="C77" s="14" t="s">
        <v>45</v>
      </c>
      <c r="D77" s="14"/>
      <c r="E77" s="58" t="s">
        <v>37</v>
      </c>
      <c r="F77" s="75">
        <v>82.841</v>
      </c>
      <c r="G77" s="75">
        <v>20</v>
      </c>
      <c r="H77" s="75">
        <v>20</v>
      </c>
    </row>
    <row r="78" spans="1:8" ht="25.5" customHeight="1">
      <c r="A78" s="14" t="s">
        <v>29</v>
      </c>
      <c r="B78" s="14" t="s">
        <v>16</v>
      </c>
      <c r="C78" s="14" t="s">
        <v>69</v>
      </c>
      <c r="D78" s="14"/>
      <c r="E78" s="58" t="s">
        <v>70</v>
      </c>
      <c r="F78" s="75">
        <v>82.841</v>
      </c>
      <c r="G78" s="75">
        <f>G79</f>
        <v>20</v>
      </c>
      <c r="H78" s="75">
        <f>H79</f>
        <v>20</v>
      </c>
    </row>
    <row r="79" spans="1:8" ht="32.25">
      <c r="A79" s="14" t="s">
        <v>29</v>
      </c>
      <c r="B79" s="14" t="s">
        <v>16</v>
      </c>
      <c r="C79" s="14" t="s">
        <v>69</v>
      </c>
      <c r="D79" s="14" t="s">
        <v>40</v>
      </c>
      <c r="E79" s="59" t="s">
        <v>41</v>
      </c>
      <c r="F79" s="75">
        <v>82.841</v>
      </c>
      <c r="G79" s="77">
        <v>20</v>
      </c>
      <c r="H79" s="77">
        <v>20</v>
      </c>
    </row>
    <row r="80" spans="1:8" ht="18.75">
      <c r="A80" s="14" t="s">
        <v>29</v>
      </c>
      <c r="B80" s="14" t="s">
        <v>18</v>
      </c>
      <c r="C80" s="14"/>
      <c r="D80" s="14"/>
      <c r="E80" s="58" t="s">
        <v>71</v>
      </c>
      <c r="F80" s="75">
        <v>100.902</v>
      </c>
      <c r="G80" s="75">
        <f aca="true" t="shared" si="4" ref="F80:H81">G81</f>
        <v>59.2</v>
      </c>
      <c r="H80" s="75">
        <f t="shared" si="4"/>
        <v>59.2</v>
      </c>
    </row>
    <row r="81" spans="1:8" ht="18.75">
      <c r="A81" s="14" t="s">
        <v>29</v>
      </c>
      <c r="B81" s="14" t="s">
        <v>18</v>
      </c>
      <c r="C81" s="14" t="s">
        <v>45</v>
      </c>
      <c r="D81" s="14"/>
      <c r="E81" s="58" t="s">
        <v>37</v>
      </c>
      <c r="F81" s="75">
        <f t="shared" si="4"/>
        <v>100.902</v>
      </c>
      <c r="G81" s="75">
        <f t="shared" si="4"/>
        <v>59.2</v>
      </c>
      <c r="H81" s="75">
        <f t="shared" si="4"/>
        <v>59.2</v>
      </c>
    </row>
    <row r="82" spans="1:8" ht="18.75">
      <c r="A82" s="14" t="s">
        <v>29</v>
      </c>
      <c r="B82" s="14" t="s">
        <v>18</v>
      </c>
      <c r="C82" s="14" t="s">
        <v>72</v>
      </c>
      <c r="D82" s="14"/>
      <c r="E82" s="58" t="s">
        <v>73</v>
      </c>
      <c r="F82" s="75">
        <v>100.902</v>
      </c>
      <c r="G82" s="75">
        <v>59.2</v>
      </c>
      <c r="H82" s="75">
        <v>59.2</v>
      </c>
    </row>
    <row r="83" spans="1:10" ht="35.25" customHeight="1">
      <c r="A83" s="14" t="s">
        <v>29</v>
      </c>
      <c r="B83" s="14" t="s">
        <v>18</v>
      </c>
      <c r="C83" s="14" t="s">
        <v>72</v>
      </c>
      <c r="D83" s="15">
        <v>200</v>
      </c>
      <c r="E83" s="59" t="s">
        <v>41</v>
      </c>
      <c r="F83" s="75">
        <v>70.902</v>
      </c>
      <c r="G83" s="77">
        <v>29.2</v>
      </c>
      <c r="H83" s="77">
        <v>29.2</v>
      </c>
      <c r="I83" s="56"/>
      <c r="J83" s="57"/>
    </row>
    <row r="84" spans="1:8" ht="30" customHeight="1">
      <c r="A84" s="14" t="s">
        <v>29</v>
      </c>
      <c r="B84" s="14" t="s">
        <v>18</v>
      </c>
      <c r="C84" s="14" t="s">
        <v>72</v>
      </c>
      <c r="D84" s="15">
        <v>500</v>
      </c>
      <c r="E84" s="59" t="s">
        <v>80</v>
      </c>
      <c r="F84" s="75">
        <v>30</v>
      </c>
      <c r="G84" s="77">
        <v>30</v>
      </c>
      <c r="H84" s="77">
        <v>30</v>
      </c>
    </row>
    <row r="85" spans="1:8" ht="24.75" customHeight="1">
      <c r="A85" s="5" t="s">
        <v>29</v>
      </c>
      <c r="B85" s="5" t="s">
        <v>30</v>
      </c>
      <c r="C85" s="14"/>
      <c r="D85" s="16"/>
      <c r="E85" s="58" t="s">
        <v>74</v>
      </c>
      <c r="F85" s="75">
        <v>1124.835</v>
      </c>
      <c r="G85" s="75">
        <v>1040.328</v>
      </c>
      <c r="H85" s="75">
        <f>H87+H91+H93</f>
        <v>1069.1680000000001</v>
      </c>
    </row>
    <row r="86" spans="1:8" ht="21.75" customHeight="1">
      <c r="A86" s="14" t="s">
        <v>29</v>
      </c>
      <c r="B86" s="14" t="s">
        <v>30</v>
      </c>
      <c r="C86" s="14" t="s">
        <v>45</v>
      </c>
      <c r="D86" s="14"/>
      <c r="E86" s="58" t="s">
        <v>37</v>
      </c>
      <c r="F86" s="75">
        <v>1124.835</v>
      </c>
      <c r="G86" s="75">
        <f>G87+G91+G93</f>
        <v>1040.328</v>
      </c>
      <c r="H86" s="75">
        <v>1069.168</v>
      </c>
    </row>
    <row r="87" spans="1:10" ht="18.75">
      <c r="A87" s="14" t="s">
        <v>29</v>
      </c>
      <c r="B87" s="14" t="s">
        <v>30</v>
      </c>
      <c r="C87" s="14" t="s">
        <v>75</v>
      </c>
      <c r="D87" s="14"/>
      <c r="E87" s="59" t="s">
        <v>76</v>
      </c>
      <c r="F87" s="75">
        <f>F88</f>
        <v>838.135</v>
      </c>
      <c r="G87" s="75">
        <f>G88</f>
        <v>770.328</v>
      </c>
      <c r="H87" s="75">
        <v>764.168</v>
      </c>
      <c r="J87" s="10"/>
    </row>
    <row r="88" spans="1:8" ht="30.75" customHeight="1">
      <c r="A88" s="14" t="s">
        <v>29</v>
      </c>
      <c r="B88" s="14" t="s">
        <v>30</v>
      </c>
      <c r="C88" s="14" t="s">
        <v>75</v>
      </c>
      <c r="D88" s="14" t="s">
        <v>40</v>
      </c>
      <c r="E88" s="59" t="s">
        <v>41</v>
      </c>
      <c r="F88" s="75">
        <v>838.135</v>
      </c>
      <c r="G88" s="76">
        <v>770.328</v>
      </c>
      <c r="H88" s="76">
        <v>764.168</v>
      </c>
    </row>
    <row r="89" spans="1:8" ht="30.75" customHeight="1">
      <c r="A89" s="14" t="s">
        <v>29</v>
      </c>
      <c r="B89" s="14" t="s">
        <v>30</v>
      </c>
      <c r="C89" s="14" t="s">
        <v>123</v>
      </c>
      <c r="D89" s="14"/>
      <c r="E89" s="59" t="s">
        <v>122</v>
      </c>
      <c r="F89" s="75">
        <v>80</v>
      </c>
      <c r="G89" s="76">
        <v>0</v>
      </c>
      <c r="H89" s="76">
        <v>0</v>
      </c>
    </row>
    <row r="90" spans="1:8" ht="30.75" customHeight="1">
      <c r="A90" s="14" t="s">
        <v>29</v>
      </c>
      <c r="B90" s="14" t="s">
        <v>30</v>
      </c>
      <c r="C90" s="14" t="s">
        <v>123</v>
      </c>
      <c r="D90" s="14" t="s">
        <v>40</v>
      </c>
      <c r="E90" s="59" t="s">
        <v>41</v>
      </c>
      <c r="F90" s="75">
        <v>80</v>
      </c>
      <c r="G90" s="76">
        <v>0</v>
      </c>
      <c r="H90" s="76">
        <v>0</v>
      </c>
    </row>
    <row r="91" spans="1:8" ht="18.75">
      <c r="A91" s="5" t="s">
        <v>29</v>
      </c>
      <c r="B91" s="5" t="s">
        <v>30</v>
      </c>
      <c r="C91" s="5" t="s">
        <v>77</v>
      </c>
      <c r="D91" s="5"/>
      <c r="E91" s="61" t="s">
        <v>78</v>
      </c>
      <c r="F91" s="75">
        <v>51.7</v>
      </c>
      <c r="G91" s="75">
        <f>G92</f>
        <v>10</v>
      </c>
      <c r="H91" s="75">
        <f>H92</f>
        <v>5</v>
      </c>
    </row>
    <row r="92" spans="1:9" ht="38.25" customHeight="1">
      <c r="A92" s="5" t="s">
        <v>29</v>
      </c>
      <c r="B92" s="5" t="s">
        <v>30</v>
      </c>
      <c r="C92" s="5" t="s">
        <v>77</v>
      </c>
      <c r="D92" s="5" t="s">
        <v>40</v>
      </c>
      <c r="E92" s="59" t="s">
        <v>41</v>
      </c>
      <c r="F92" s="75">
        <v>51.7</v>
      </c>
      <c r="G92" s="75">
        <v>10</v>
      </c>
      <c r="H92" s="75">
        <v>5</v>
      </c>
      <c r="I92" s="10"/>
    </row>
    <row r="93" spans="1:8" ht="18.75" customHeight="1">
      <c r="A93" s="5" t="s">
        <v>29</v>
      </c>
      <c r="B93" s="5" t="s">
        <v>30</v>
      </c>
      <c r="C93" s="5" t="s">
        <v>79</v>
      </c>
      <c r="D93" s="5"/>
      <c r="E93" s="62" t="s">
        <v>106</v>
      </c>
      <c r="F93" s="75">
        <f>F94</f>
        <v>155</v>
      </c>
      <c r="G93" s="75">
        <v>260</v>
      </c>
      <c r="H93" s="75">
        <f>H94</f>
        <v>300</v>
      </c>
    </row>
    <row r="94" spans="1:10" ht="32.25" customHeight="1">
      <c r="A94" s="5" t="s">
        <v>29</v>
      </c>
      <c r="B94" s="5" t="s">
        <v>30</v>
      </c>
      <c r="C94" s="5" t="s">
        <v>79</v>
      </c>
      <c r="D94" s="5" t="s">
        <v>40</v>
      </c>
      <c r="E94" s="63" t="s">
        <v>41</v>
      </c>
      <c r="F94" s="75">
        <v>155</v>
      </c>
      <c r="G94" s="75">
        <v>260</v>
      </c>
      <c r="H94" s="75">
        <v>300</v>
      </c>
      <c r="I94" s="10"/>
      <c r="J94" s="10"/>
    </row>
    <row r="95" spans="1:11" ht="31.5">
      <c r="A95" s="43" t="s">
        <v>31</v>
      </c>
      <c r="B95" s="44"/>
      <c r="C95" s="115"/>
      <c r="D95" s="44"/>
      <c r="E95" s="64" t="s">
        <v>90</v>
      </c>
      <c r="F95" s="79">
        <f aca="true" t="shared" si="5" ref="F95:H97">F96</f>
        <v>262.934</v>
      </c>
      <c r="G95" s="79">
        <f t="shared" si="5"/>
        <v>262.934</v>
      </c>
      <c r="H95" s="79">
        <f t="shared" si="5"/>
        <v>262.934</v>
      </c>
      <c r="K95" s="10"/>
    </row>
    <row r="96" spans="1:10" ht="27" customHeight="1">
      <c r="A96" s="5" t="s">
        <v>31</v>
      </c>
      <c r="B96" s="5" t="s">
        <v>30</v>
      </c>
      <c r="C96" s="5"/>
      <c r="D96" s="5"/>
      <c r="E96" s="62" t="s">
        <v>102</v>
      </c>
      <c r="F96" s="81">
        <f t="shared" si="5"/>
        <v>262.934</v>
      </c>
      <c r="G96" s="81">
        <f t="shared" si="5"/>
        <v>262.934</v>
      </c>
      <c r="H96" s="81">
        <f t="shared" si="5"/>
        <v>262.934</v>
      </c>
      <c r="J96" s="10"/>
    </row>
    <row r="97" spans="1:8" s="42" customFormat="1" ht="27" customHeight="1">
      <c r="A97" s="5" t="s">
        <v>31</v>
      </c>
      <c r="B97" s="5" t="s">
        <v>30</v>
      </c>
      <c r="C97" s="5" t="s">
        <v>45</v>
      </c>
      <c r="D97" s="5"/>
      <c r="E97" s="58" t="s">
        <v>37</v>
      </c>
      <c r="F97" s="81">
        <f>F98</f>
        <v>262.934</v>
      </c>
      <c r="G97" s="81">
        <f t="shared" si="5"/>
        <v>262.934</v>
      </c>
      <c r="H97" s="81">
        <f t="shared" si="5"/>
        <v>262.934</v>
      </c>
    </row>
    <row r="98" spans="1:8" ht="66" customHeight="1">
      <c r="A98" s="14" t="s">
        <v>31</v>
      </c>
      <c r="B98" s="15">
        <v>3</v>
      </c>
      <c r="C98" s="15" t="s">
        <v>111</v>
      </c>
      <c r="D98" s="15"/>
      <c r="E98" s="58" t="s">
        <v>107</v>
      </c>
      <c r="F98" s="81">
        <f>F99</f>
        <v>262.934</v>
      </c>
      <c r="G98" s="81">
        <f>G99</f>
        <v>262.934</v>
      </c>
      <c r="H98" s="81">
        <f>H99</f>
        <v>262.934</v>
      </c>
    </row>
    <row r="99" spans="1:8" ht="27" customHeight="1">
      <c r="A99" s="14" t="s">
        <v>31</v>
      </c>
      <c r="B99" s="14" t="s">
        <v>30</v>
      </c>
      <c r="C99" s="15" t="s">
        <v>111</v>
      </c>
      <c r="D99" s="15">
        <v>500</v>
      </c>
      <c r="E99" s="58" t="s">
        <v>80</v>
      </c>
      <c r="F99" s="81">
        <v>262.934</v>
      </c>
      <c r="G99" s="81">
        <v>262.934</v>
      </c>
      <c r="H99" s="81">
        <v>262.934</v>
      </c>
    </row>
    <row r="100" spans="1:6" ht="25.5" customHeight="1">
      <c r="A100" s="6"/>
      <c r="B100" s="6"/>
      <c r="C100" s="6"/>
      <c r="D100" s="6"/>
      <c r="E100" s="6"/>
      <c r="F100" s="6"/>
    </row>
    <row r="101" ht="21.75" customHeight="1"/>
  </sheetData>
  <sheetProtection/>
  <mergeCells count="28">
    <mergeCell ref="C22:C24"/>
    <mergeCell ref="D22:D24"/>
    <mergeCell ref="D13:H13"/>
    <mergeCell ref="D14:H14"/>
    <mergeCell ref="C15:H15"/>
    <mergeCell ref="D16:H16"/>
    <mergeCell ref="F23:F24"/>
    <mergeCell ref="F22:H22"/>
    <mergeCell ref="G23:G24"/>
    <mergeCell ref="E22:E24"/>
    <mergeCell ref="E5:F5"/>
    <mergeCell ref="E17:H17"/>
    <mergeCell ref="E7:I7"/>
    <mergeCell ref="E8:I8"/>
    <mergeCell ref="E9:I9"/>
    <mergeCell ref="E10:I10"/>
    <mergeCell ref="E11:I11"/>
    <mergeCell ref="E12:I12"/>
    <mergeCell ref="E1:F1"/>
    <mergeCell ref="E2:F2"/>
    <mergeCell ref="E3:F3"/>
    <mergeCell ref="E4:F4"/>
    <mergeCell ref="H23:H24"/>
    <mergeCell ref="E18:F18"/>
    <mergeCell ref="A19:H20"/>
    <mergeCell ref="A22:A24"/>
    <mergeCell ref="B22:B24"/>
    <mergeCell ref="E6:F6"/>
  </mergeCells>
  <printOptions/>
  <pageMargins left="0.7874015748031497" right="0.5905511811023623" top="0.5905511811023623" bottom="0.5511811023622047" header="0.5118110236220472" footer="0.5118110236220472"/>
  <pageSetup fitToHeight="4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view="pageBreakPreview" zoomScale="86" zoomScaleSheetLayoutView="86" zoomScalePageLayoutView="0" workbookViewId="0" topLeftCell="A1">
      <selection activeCell="C15" sqref="C15:J15"/>
    </sheetView>
  </sheetViews>
  <sheetFormatPr defaultColWidth="9.00390625" defaultRowHeight="12.75"/>
  <cols>
    <col min="1" max="1" width="3.625" style="0" customWidth="1"/>
    <col min="2" max="2" width="4.00390625" style="0" customWidth="1"/>
    <col min="3" max="3" width="3.875" style="0" customWidth="1"/>
    <col min="4" max="4" width="3.75390625" style="0" customWidth="1"/>
    <col min="5" max="5" width="13.375" style="0" customWidth="1"/>
    <col min="6" max="6" width="4.375" style="0" customWidth="1"/>
    <col min="7" max="7" width="63.125" style="0" customWidth="1"/>
    <col min="8" max="8" width="17.125" style="0" customWidth="1"/>
    <col min="9" max="9" width="18.00390625" style="0" customWidth="1"/>
    <col min="10" max="10" width="12.625" style="0" customWidth="1"/>
    <col min="11" max="11" width="9.125" style="0" hidden="1" customWidth="1"/>
    <col min="12" max="12" width="10.125" style="0" bestFit="1" customWidth="1"/>
  </cols>
  <sheetData>
    <row r="1" spans="7:11" ht="15">
      <c r="G1" s="152" t="s">
        <v>125</v>
      </c>
      <c r="H1" s="152"/>
      <c r="I1" s="152"/>
      <c r="J1" s="153"/>
      <c r="K1" s="153"/>
    </row>
    <row r="2" spans="7:11" ht="12.75">
      <c r="G2" s="123" t="s">
        <v>85</v>
      </c>
      <c r="H2" s="123"/>
      <c r="I2" s="123"/>
      <c r="J2" s="125"/>
      <c r="K2" s="125"/>
    </row>
    <row r="3" spans="7:11" ht="12.75">
      <c r="G3" s="123" t="s">
        <v>128</v>
      </c>
      <c r="H3" s="123"/>
      <c r="I3" s="123"/>
      <c r="J3" s="125"/>
      <c r="K3" s="125"/>
    </row>
    <row r="4" spans="7:11" ht="12.75">
      <c r="G4" s="123" t="s">
        <v>119</v>
      </c>
      <c r="H4" s="123"/>
      <c r="I4" s="123"/>
      <c r="J4" s="125"/>
      <c r="K4" s="125"/>
    </row>
    <row r="5" spans="7:11" ht="12.75" customHeight="1">
      <c r="G5" s="123" t="s">
        <v>118</v>
      </c>
      <c r="H5" s="123"/>
      <c r="I5" s="123"/>
      <c r="J5" s="125"/>
      <c r="K5" s="125"/>
    </row>
    <row r="6" spans="5:11" ht="12.75">
      <c r="E6" s="38"/>
      <c r="F6" s="38"/>
      <c r="G6" s="123" t="s">
        <v>120</v>
      </c>
      <c r="H6" s="125"/>
      <c r="I6" s="125"/>
      <c r="J6" s="125"/>
      <c r="K6" s="125"/>
    </row>
    <row r="7" spans="5:10" ht="15.75">
      <c r="E7" s="38"/>
      <c r="F7" s="38"/>
      <c r="G7" s="168" t="s">
        <v>112</v>
      </c>
      <c r="H7" s="169"/>
      <c r="I7" s="170"/>
      <c r="J7" s="170"/>
    </row>
    <row r="8" spans="5:10" ht="12.75">
      <c r="E8" s="38"/>
      <c r="F8" s="38"/>
      <c r="G8" s="123" t="s">
        <v>85</v>
      </c>
      <c r="H8" s="124"/>
      <c r="I8" s="125"/>
      <c r="J8" s="125"/>
    </row>
    <row r="9" spans="5:10" ht="12.75">
      <c r="E9" s="38"/>
      <c r="F9" s="38"/>
      <c r="G9" s="123" t="s">
        <v>116</v>
      </c>
      <c r="H9" s="124"/>
      <c r="I9" s="125"/>
      <c r="J9" s="125"/>
    </row>
    <row r="10" spans="5:10" ht="12.75">
      <c r="E10" s="38"/>
      <c r="F10" s="38"/>
      <c r="G10" s="123" t="s">
        <v>98</v>
      </c>
      <c r="H10" s="124"/>
      <c r="I10" s="125"/>
      <c r="J10" s="125"/>
    </row>
    <row r="11" spans="7:10" ht="12" customHeight="1">
      <c r="G11" s="123" t="s">
        <v>99</v>
      </c>
      <c r="H11" s="124"/>
      <c r="I11" s="125"/>
      <c r="J11" s="125"/>
    </row>
    <row r="12" spans="5:8" ht="14.25" customHeight="1">
      <c r="E12" s="4"/>
      <c r="F12" s="4"/>
      <c r="G12" s="1"/>
      <c r="H12" s="7"/>
    </row>
    <row r="13" spans="5:8" ht="12.75">
      <c r="E13" s="4"/>
      <c r="F13" s="4"/>
      <c r="G13" s="123"/>
      <c r="H13" s="124"/>
    </row>
    <row r="14" spans="5:8" ht="12.75">
      <c r="E14" s="4"/>
      <c r="F14" s="4"/>
      <c r="G14" s="18"/>
      <c r="H14" s="39"/>
    </row>
    <row r="15" spans="1:10" ht="78.75" customHeight="1">
      <c r="A15" s="2"/>
      <c r="B15" s="3"/>
      <c r="C15" s="166" t="s">
        <v>97</v>
      </c>
      <c r="D15" s="167"/>
      <c r="E15" s="167"/>
      <c r="F15" s="167"/>
      <c r="G15" s="167"/>
      <c r="H15" s="167"/>
      <c r="I15" s="125"/>
      <c r="J15" s="125"/>
    </row>
    <row r="16" spans="1:8" ht="9" customHeight="1">
      <c r="A16" s="2"/>
      <c r="B16" s="3"/>
      <c r="C16" s="3"/>
      <c r="D16" s="3"/>
      <c r="E16" s="3"/>
      <c r="F16" s="3"/>
      <c r="G16" s="3"/>
      <c r="H16" s="3"/>
    </row>
    <row r="17" spans="1:10" ht="34.5" customHeight="1">
      <c r="A17" s="149" t="s">
        <v>1</v>
      </c>
      <c r="B17" s="149" t="s">
        <v>2</v>
      </c>
      <c r="C17" s="149" t="s">
        <v>3</v>
      </c>
      <c r="D17" s="149" t="s">
        <v>4</v>
      </c>
      <c r="E17" s="149" t="s">
        <v>5</v>
      </c>
      <c r="F17" s="149" t="s">
        <v>6</v>
      </c>
      <c r="G17" s="162" t="s">
        <v>7</v>
      </c>
      <c r="H17" s="171" t="s">
        <v>42</v>
      </c>
      <c r="I17" s="157"/>
      <c r="J17" s="157"/>
    </row>
    <row r="18" spans="1:10" ht="15" customHeight="1">
      <c r="A18" s="150"/>
      <c r="B18" s="150"/>
      <c r="C18" s="150"/>
      <c r="D18" s="150"/>
      <c r="E18" s="150"/>
      <c r="F18" s="150"/>
      <c r="G18" s="163"/>
      <c r="H18" s="155" t="s">
        <v>88</v>
      </c>
      <c r="I18" s="161" t="s">
        <v>93</v>
      </c>
      <c r="J18" s="161" t="s">
        <v>101</v>
      </c>
    </row>
    <row r="19" spans="1:10" ht="8.25" customHeight="1">
      <c r="A19" s="151"/>
      <c r="B19" s="151"/>
      <c r="C19" s="151"/>
      <c r="D19" s="151"/>
      <c r="E19" s="151"/>
      <c r="F19" s="151"/>
      <c r="G19" s="164"/>
      <c r="H19" s="165" t="s">
        <v>43</v>
      </c>
      <c r="I19" s="161"/>
      <c r="J19" s="161"/>
    </row>
    <row r="20" spans="1:10" ht="15" customHeight="1">
      <c r="A20" s="12" t="s">
        <v>8</v>
      </c>
      <c r="B20" s="12" t="s">
        <v>9</v>
      </c>
      <c r="C20" s="12" t="s">
        <v>10</v>
      </c>
      <c r="D20" s="12" t="s">
        <v>11</v>
      </c>
      <c r="E20" s="12" t="s">
        <v>12</v>
      </c>
      <c r="F20" s="12" t="s">
        <v>13</v>
      </c>
      <c r="G20" s="13" t="s">
        <v>14</v>
      </c>
      <c r="H20" s="69">
        <v>8</v>
      </c>
      <c r="I20" s="40">
        <v>9</v>
      </c>
      <c r="J20" s="40">
        <v>10</v>
      </c>
    </row>
    <row r="21" spans="1:10" ht="18.75">
      <c r="A21" s="9"/>
      <c r="B21" s="9"/>
      <c r="C21" s="9"/>
      <c r="D21" s="9"/>
      <c r="E21" s="9"/>
      <c r="F21" s="9"/>
      <c r="G21" s="66" t="s">
        <v>27</v>
      </c>
      <c r="H21" s="70">
        <f>H23+H50+H56+H61+H70+H90</f>
        <v>5195.137</v>
      </c>
      <c r="I21" s="70">
        <v>5139.429</v>
      </c>
      <c r="J21" s="70">
        <f>J23+J50+J56+J61+J70+J90</f>
        <v>5181.5109999999995</v>
      </c>
    </row>
    <row r="22" spans="1:10" ht="18.75">
      <c r="A22" s="51">
        <v>1</v>
      </c>
      <c r="B22" s="52" t="s">
        <v>47</v>
      </c>
      <c r="C22" s="53"/>
      <c r="D22" s="53"/>
      <c r="E22" s="53"/>
      <c r="F22" s="53"/>
      <c r="G22" s="67" t="s">
        <v>46</v>
      </c>
      <c r="H22" s="71">
        <f>H23+H50+H56+H61+H70+H90</f>
        <v>5195.137</v>
      </c>
      <c r="I22" s="71">
        <f>I23+I50+I56+I61+I70+I90</f>
        <v>5139.429</v>
      </c>
      <c r="J22" s="71">
        <f>J23+J50+J56+J61+J70+J90</f>
        <v>5181.5109999999995</v>
      </c>
    </row>
    <row r="23" spans="1:10" ht="18.75">
      <c r="A23" s="45"/>
      <c r="B23" s="50" t="s">
        <v>15</v>
      </c>
      <c r="C23" s="50" t="s">
        <v>16</v>
      </c>
      <c r="D23" s="45"/>
      <c r="E23" s="45"/>
      <c r="F23" s="45"/>
      <c r="G23" s="68" t="s">
        <v>17</v>
      </c>
      <c r="H23" s="72">
        <f>H24+H28+H34+H39+H44</f>
        <v>2435.9779999999996</v>
      </c>
      <c r="I23" s="72">
        <f>I24+I28+I34+I39+I45</f>
        <v>2333.528</v>
      </c>
      <c r="J23" s="72">
        <f>J24+J28+J34+J39+J45</f>
        <v>2333.528</v>
      </c>
    </row>
    <row r="24" spans="1:10" ht="32.25">
      <c r="A24" s="111"/>
      <c r="B24" s="112" t="s">
        <v>47</v>
      </c>
      <c r="C24" s="112" t="s">
        <v>16</v>
      </c>
      <c r="D24" s="112" t="s">
        <v>18</v>
      </c>
      <c r="E24" s="113"/>
      <c r="F24" s="113"/>
      <c r="G24" s="114" t="s">
        <v>95</v>
      </c>
      <c r="H24" s="116">
        <v>713.22</v>
      </c>
      <c r="I24" s="116">
        <v>713.22</v>
      </c>
      <c r="J24" s="116">
        <v>713.22</v>
      </c>
    </row>
    <row r="25" spans="1:10" ht="18.75">
      <c r="A25" s="111"/>
      <c r="B25" s="112" t="s">
        <v>47</v>
      </c>
      <c r="C25" s="112" t="s">
        <v>16</v>
      </c>
      <c r="D25" s="112" t="s">
        <v>18</v>
      </c>
      <c r="E25" s="113">
        <v>9900000000</v>
      </c>
      <c r="F25" s="113"/>
      <c r="G25" s="58" t="s">
        <v>109</v>
      </c>
      <c r="H25" s="116">
        <v>713.22</v>
      </c>
      <c r="I25" s="116">
        <v>713.22</v>
      </c>
      <c r="J25" s="116">
        <v>713.22</v>
      </c>
    </row>
    <row r="26" spans="1:10" ht="18.75">
      <c r="A26" s="111"/>
      <c r="B26" s="112" t="s">
        <v>47</v>
      </c>
      <c r="C26" s="112" t="s">
        <v>16</v>
      </c>
      <c r="D26" s="112" t="s">
        <v>18</v>
      </c>
      <c r="E26" s="113" t="s">
        <v>94</v>
      </c>
      <c r="F26" s="113"/>
      <c r="G26" s="114" t="s">
        <v>96</v>
      </c>
      <c r="H26" s="116">
        <v>713.22</v>
      </c>
      <c r="I26" s="116">
        <v>713.22</v>
      </c>
      <c r="J26" s="116">
        <v>713.22</v>
      </c>
    </row>
    <row r="27" spans="1:10" ht="63.75">
      <c r="A27" s="111"/>
      <c r="B27" s="112" t="s">
        <v>47</v>
      </c>
      <c r="C27" s="112" t="s">
        <v>16</v>
      </c>
      <c r="D27" s="112" t="s">
        <v>18</v>
      </c>
      <c r="E27" s="113" t="s">
        <v>94</v>
      </c>
      <c r="F27" s="113">
        <v>100</v>
      </c>
      <c r="G27" s="59" t="s">
        <v>39</v>
      </c>
      <c r="H27" s="116">
        <v>713.22</v>
      </c>
      <c r="I27" s="116">
        <v>713.22</v>
      </c>
      <c r="J27" s="116">
        <v>713.22</v>
      </c>
    </row>
    <row r="28" spans="1:10" ht="48">
      <c r="A28" s="15"/>
      <c r="B28" s="14" t="s">
        <v>47</v>
      </c>
      <c r="C28" s="14" t="s">
        <v>16</v>
      </c>
      <c r="D28" s="14" t="s">
        <v>30</v>
      </c>
      <c r="E28" s="15"/>
      <c r="F28" s="15"/>
      <c r="G28" s="58" t="s">
        <v>32</v>
      </c>
      <c r="H28" s="73">
        <f>H29</f>
        <v>15</v>
      </c>
      <c r="I28" s="73">
        <f>I29</f>
        <v>15</v>
      </c>
      <c r="J28" s="73">
        <f>J29</f>
        <v>15</v>
      </c>
    </row>
    <row r="29" spans="1:10" ht="18.75">
      <c r="A29" s="15"/>
      <c r="B29" s="14" t="s">
        <v>47</v>
      </c>
      <c r="C29" s="14" t="s">
        <v>16</v>
      </c>
      <c r="D29" s="14" t="s">
        <v>30</v>
      </c>
      <c r="E29" s="14" t="s">
        <v>45</v>
      </c>
      <c r="F29" s="14"/>
      <c r="G29" s="58" t="s">
        <v>109</v>
      </c>
      <c r="H29" s="73">
        <f>H30+H33</f>
        <v>15</v>
      </c>
      <c r="I29" s="73">
        <f>I30+I33</f>
        <v>15</v>
      </c>
      <c r="J29" s="73">
        <f>J30+J33</f>
        <v>15</v>
      </c>
    </row>
    <row r="30" spans="1:10" ht="55.5" customHeight="1">
      <c r="A30" s="15"/>
      <c r="B30" s="14" t="s">
        <v>47</v>
      </c>
      <c r="C30" s="14" t="s">
        <v>16</v>
      </c>
      <c r="D30" s="14" t="s">
        <v>30</v>
      </c>
      <c r="E30" s="14" t="s">
        <v>48</v>
      </c>
      <c r="F30" s="14"/>
      <c r="G30" s="58" t="s">
        <v>113</v>
      </c>
      <c r="H30" s="73">
        <v>3</v>
      </c>
      <c r="I30" s="74">
        <v>3</v>
      </c>
      <c r="J30" s="74">
        <v>3</v>
      </c>
    </row>
    <row r="31" spans="1:10" ht="32.25" customHeight="1">
      <c r="A31" s="15"/>
      <c r="B31" s="14" t="s">
        <v>47</v>
      </c>
      <c r="C31" s="14" t="s">
        <v>16</v>
      </c>
      <c r="D31" s="14" t="s">
        <v>30</v>
      </c>
      <c r="E31" s="14" t="s">
        <v>48</v>
      </c>
      <c r="F31" s="14" t="s">
        <v>40</v>
      </c>
      <c r="G31" s="59" t="s">
        <v>41</v>
      </c>
      <c r="H31" s="75">
        <v>3</v>
      </c>
      <c r="I31" s="76">
        <v>3</v>
      </c>
      <c r="J31" s="76">
        <v>3</v>
      </c>
    </row>
    <row r="32" spans="1:10" ht="48">
      <c r="A32" s="15"/>
      <c r="B32" s="14" t="s">
        <v>47</v>
      </c>
      <c r="C32" s="14" t="s">
        <v>16</v>
      </c>
      <c r="D32" s="14" t="s">
        <v>30</v>
      </c>
      <c r="E32" s="14" t="s">
        <v>49</v>
      </c>
      <c r="F32" s="14"/>
      <c r="G32" s="59" t="s">
        <v>50</v>
      </c>
      <c r="H32" s="75">
        <v>12</v>
      </c>
      <c r="I32" s="76">
        <v>12</v>
      </c>
      <c r="J32" s="76">
        <v>12</v>
      </c>
    </row>
    <row r="33" spans="1:10" ht="32.25">
      <c r="A33" s="15"/>
      <c r="B33" s="14" t="s">
        <v>47</v>
      </c>
      <c r="C33" s="14" t="s">
        <v>16</v>
      </c>
      <c r="D33" s="14" t="s">
        <v>30</v>
      </c>
      <c r="E33" s="14" t="s">
        <v>49</v>
      </c>
      <c r="F33" s="15">
        <v>200</v>
      </c>
      <c r="G33" s="59" t="s">
        <v>41</v>
      </c>
      <c r="H33" s="73">
        <v>12</v>
      </c>
      <c r="I33" s="74">
        <v>12</v>
      </c>
      <c r="J33" s="74">
        <v>12</v>
      </c>
    </row>
    <row r="34" spans="1:10" ht="48">
      <c r="A34" s="15"/>
      <c r="B34" s="14" t="s">
        <v>47</v>
      </c>
      <c r="C34" s="14" t="s">
        <v>16</v>
      </c>
      <c r="D34" s="14" t="s">
        <v>19</v>
      </c>
      <c r="E34" s="14"/>
      <c r="F34" s="14"/>
      <c r="G34" s="58" t="s">
        <v>32</v>
      </c>
      <c r="H34" s="75">
        <f>H35</f>
        <v>1624.908</v>
      </c>
      <c r="I34" s="75">
        <f>I35</f>
        <v>1545.158</v>
      </c>
      <c r="J34" s="75">
        <v>1545.158</v>
      </c>
    </row>
    <row r="35" spans="1:10" ht="24.75" customHeight="1">
      <c r="A35" s="15"/>
      <c r="B35" s="14" t="s">
        <v>47</v>
      </c>
      <c r="C35" s="14" t="s">
        <v>16</v>
      </c>
      <c r="D35" s="14" t="s">
        <v>19</v>
      </c>
      <c r="E35" s="14" t="s">
        <v>45</v>
      </c>
      <c r="F35" s="14"/>
      <c r="G35" s="58" t="s">
        <v>37</v>
      </c>
      <c r="H35" s="75">
        <v>1624.908</v>
      </c>
      <c r="I35" s="75">
        <v>1545.158</v>
      </c>
      <c r="J35" s="75">
        <v>1545.158</v>
      </c>
    </row>
    <row r="36" spans="1:10" ht="72.75" customHeight="1">
      <c r="A36" s="15"/>
      <c r="B36" s="14" t="s">
        <v>47</v>
      </c>
      <c r="C36" s="14" t="s">
        <v>16</v>
      </c>
      <c r="D36" s="14" t="s">
        <v>19</v>
      </c>
      <c r="E36" s="14" t="s">
        <v>51</v>
      </c>
      <c r="F36" s="14"/>
      <c r="G36" s="59" t="s">
        <v>52</v>
      </c>
      <c r="H36" s="75">
        <v>1624.908</v>
      </c>
      <c r="I36" s="75">
        <v>1545.158</v>
      </c>
      <c r="J36" s="75">
        <v>1545.158</v>
      </c>
    </row>
    <row r="37" spans="1:10" ht="63.75">
      <c r="A37" s="15"/>
      <c r="B37" s="14" t="s">
        <v>47</v>
      </c>
      <c r="C37" s="14" t="s">
        <v>16</v>
      </c>
      <c r="D37" s="14" t="s">
        <v>19</v>
      </c>
      <c r="E37" s="14" t="s">
        <v>51</v>
      </c>
      <c r="F37" s="14" t="s">
        <v>38</v>
      </c>
      <c r="G37" s="59" t="s">
        <v>39</v>
      </c>
      <c r="H37" s="75">
        <v>1181.958</v>
      </c>
      <c r="I37" s="76">
        <v>1181.958</v>
      </c>
      <c r="J37" s="76">
        <v>1181.958</v>
      </c>
    </row>
    <row r="38" spans="1:10" ht="32.25">
      <c r="A38" s="15"/>
      <c r="B38" s="14" t="s">
        <v>47</v>
      </c>
      <c r="C38" s="14" t="s">
        <v>16</v>
      </c>
      <c r="D38" s="14" t="s">
        <v>19</v>
      </c>
      <c r="E38" s="14" t="s">
        <v>51</v>
      </c>
      <c r="F38" s="14" t="s">
        <v>40</v>
      </c>
      <c r="G38" s="59" t="s">
        <v>41</v>
      </c>
      <c r="H38" s="75">
        <v>442.95</v>
      </c>
      <c r="I38" s="76">
        <v>363.2</v>
      </c>
      <c r="J38" s="76">
        <v>363.2</v>
      </c>
    </row>
    <row r="39" spans="1:10" ht="18.75">
      <c r="A39" s="15"/>
      <c r="B39" s="14" t="s">
        <v>47</v>
      </c>
      <c r="C39" s="14" t="s">
        <v>16</v>
      </c>
      <c r="D39" s="14" t="s">
        <v>28</v>
      </c>
      <c r="E39" s="14"/>
      <c r="F39" s="14"/>
      <c r="G39" s="58" t="s">
        <v>26</v>
      </c>
      <c r="H39" s="75">
        <f aca="true" t="shared" si="0" ref="H39:J42">H40</f>
        <v>30</v>
      </c>
      <c r="I39" s="75">
        <f t="shared" si="0"/>
        <v>30</v>
      </c>
      <c r="J39" s="75">
        <f t="shared" si="0"/>
        <v>30</v>
      </c>
    </row>
    <row r="40" spans="1:10" ht="18.75">
      <c r="A40" s="15"/>
      <c r="B40" s="14" t="s">
        <v>47</v>
      </c>
      <c r="C40" s="14" t="s">
        <v>16</v>
      </c>
      <c r="D40" s="14" t="s">
        <v>28</v>
      </c>
      <c r="E40" s="37">
        <v>9900000000</v>
      </c>
      <c r="F40" s="14"/>
      <c r="G40" s="59" t="s">
        <v>37</v>
      </c>
      <c r="H40" s="75">
        <f t="shared" si="0"/>
        <v>30</v>
      </c>
      <c r="I40" s="75">
        <f t="shared" si="0"/>
        <v>30</v>
      </c>
      <c r="J40" s="75">
        <f t="shared" si="0"/>
        <v>30</v>
      </c>
    </row>
    <row r="41" spans="1:10" ht="18.75">
      <c r="A41" s="15"/>
      <c r="B41" s="14" t="s">
        <v>47</v>
      </c>
      <c r="C41" s="14" t="s">
        <v>16</v>
      </c>
      <c r="D41" s="14" t="s">
        <v>28</v>
      </c>
      <c r="E41" s="37">
        <v>9920000000</v>
      </c>
      <c r="F41" s="14"/>
      <c r="G41" s="58" t="s">
        <v>26</v>
      </c>
      <c r="H41" s="75">
        <f t="shared" si="0"/>
        <v>30</v>
      </c>
      <c r="I41" s="75">
        <f t="shared" si="0"/>
        <v>30</v>
      </c>
      <c r="J41" s="75">
        <f t="shared" si="0"/>
        <v>30</v>
      </c>
    </row>
    <row r="42" spans="1:10" ht="18.75">
      <c r="A42" s="15"/>
      <c r="B42" s="14" t="s">
        <v>47</v>
      </c>
      <c r="C42" s="14" t="s">
        <v>16</v>
      </c>
      <c r="D42" s="14" t="s">
        <v>28</v>
      </c>
      <c r="E42" s="37" t="s">
        <v>53</v>
      </c>
      <c r="F42" s="14"/>
      <c r="G42" s="59" t="s">
        <v>54</v>
      </c>
      <c r="H42" s="75">
        <v>30</v>
      </c>
      <c r="I42" s="75">
        <f t="shared" si="0"/>
        <v>30</v>
      </c>
      <c r="J42" s="75">
        <f t="shared" si="0"/>
        <v>30</v>
      </c>
    </row>
    <row r="43" spans="1:10" ht="18.75">
      <c r="A43" s="15"/>
      <c r="B43" s="14" t="s">
        <v>47</v>
      </c>
      <c r="C43" s="14" t="s">
        <v>16</v>
      </c>
      <c r="D43" s="14" t="s">
        <v>28</v>
      </c>
      <c r="E43" s="14" t="s">
        <v>53</v>
      </c>
      <c r="F43" s="14" t="s">
        <v>33</v>
      </c>
      <c r="G43" s="58" t="s">
        <v>36</v>
      </c>
      <c r="H43" s="75">
        <v>30</v>
      </c>
      <c r="I43" s="77">
        <v>30</v>
      </c>
      <c r="J43" s="77">
        <v>30</v>
      </c>
    </row>
    <row r="44" spans="1:10" ht="18.75">
      <c r="A44" s="15"/>
      <c r="B44" s="14" t="s">
        <v>47</v>
      </c>
      <c r="C44" s="14" t="s">
        <v>16</v>
      </c>
      <c r="D44" s="14" t="s">
        <v>34</v>
      </c>
      <c r="E44" s="14"/>
      <c r="F44" s="14"/>
      <c r="G44" s="59" t="s">
        <v>20</v>
      </c>
      <c r="H44" s="75">
        <v>52.85</v>
      </c>
      <c r="I44" s="75">
        <v>30.15</v>
      </c>
      <c r="J44" s="75">
        <v>30.15</v>
      </c>
    </row>
    <row r="45" spans="1:10" ht="18.75">
      <c r="A45" s="15"/>
      <c r="B45" s="14" t="s">
        <v>47</v>
      </c>
      <c r="C45" s="14" t="s">
        <v>16</v>
      </c>
      <c r="D45" s="14" t="s">
        <v>34</v>
      </c>
      <c r="E45" s="14" t="s">
        <v>45</v>
      </c>
      <c r="F45" s="14"/>
      <c r="G45" s="59" t="s">
        <v>37</v>
      </c>
      <c r="H45" s="75">
        <v>52.85</v>
      </c>
      <c r="I45" s="75">
        <v>30.15</v>
      </c>
      <c r="J45" s="75">
        <v>30.15</v>
      </c>
    </row>
    <row r="46" spans="1:10" ht="32.25">
      <c r="A46" s="15"/>
      <c r="B46" s="14" t="s">
        <v>47</v>
      </c>
      <c r="C46" s="14" t="s">
        <v>16</v>
      </c>
      <c r="D46" s="14" t="s">
        <v>34</v>
      </c>
      <c r="E46" s="14" t="s">
        <v>92</v>
      </c>
      <c r="F46" s="14"/>
      <c r="G46" s="58" t="s">
        <v>55</v>
      </c>
      <c r="H46" s="75">
        <v>0.15</v>
      </c>
      <c r="I46" s="75">
        <v>0.15</v>
      </c>
      <c r="J46" s="75">
        <v>0.15</v>
      </c>
    </row>
    <row r="47" spans="1:10" ht="32.25">
      <c r="A47" s="15"/>
      <c r="B47" s="14" t="s">
        <v>47</v>
      </c>
      <c r="C47" s="14" t="s">
        <v>16</v>
      </c>
      <c r="D47" s="14" t="s">
        <v>34</v>
      </c>
      <c r="E47" s="14" t="s">
        <v>92</v>
      </c>
      <c r="F47" s="14" t="s">
        <v>40</v>
      </c>
      <c r="G47" s="59" t="s">
        <v>41</v>
      </c>
      <c r="H47" s="75">
        <v>0.15</v>
      </c>
      <c r="I47" s="77">
        <v>0.15</v>
      </c>
      <c r="J47" s="77">
        <v>0.15</v>
      </c>
    </row>
    <row r="48" spans="1:10" ht="32.25">
      <c r="A48" s="15"/>
      <c r="B48" s="14" t="s">
        <v>47</v>
      </c>
      <c r="C48" s="14" t="s">
        <v>16</v>
      </c>
      <c r="D48" s="14" t="s">
        <v>34</v>
      </c>
      <c r="E48" s="14" t="s">
        <v>56</v>
      </c>
      <c r="F48" s="11"/>
      <c r="G48" s="59" t="s">
        <v>57</v>
      </c>
      <c r="H48" s="75">
        <f>H49</f>
        <v>52.7</v>
      </c>
      <c r="I48" s="75">
        <f>I49</f>
        <v>30</v>
      </c>
      <c r="J48" s="75">
        <f>J49</f>
        <v>30</v>
      </c>
    </row>
    <row r="49" spans="1:10" ht="38.25" customHeight="1">
      <c r="A49" s="15"/>
      <c r="B49" s="14" t="s">
        <v>47</v>
      </c>
      <c r="C49" s="14" t="s">
        <v>16</v>
      </c>
      <c r="D49" s="14" t="s">
        <v>34</v>
      </c>
      <c r="E49" s="14" t="s">
        <v>56</v>
      </c>
      <c r="F49" s="14" t="s">
        <v>40</v>
      </c>
      <c r="G49" s="59" t="s">
        <v>41</v>
      </c>
      <c r="H49" s="75">
        <v>52.7</v>
      </c>
      <c r="I49" s="77">
        <v>30</v>
      </c>
      <c r="J49" s="77">
        <v>30</v>
      </c>
    </row>
    <row r="50" spans="1:10" ht="18.75">
      <c r="A50" s="46"/>
      <c r="B50" s="47" t="s">
        <v>47</v>
      </c>
      <c r="C50" s="47" t="s">
        <v>18</v>
      </c>
      <c r="D50" s="47"/>
      <c r="E50" s="47"/>
      <c r="F50" s="48"/>
      <c r="G50" s="78" t="s">
        <v>58</v>
      </c>
      <c r="H50" s="79">
        <v>83.6</v>
      </c>
      <c r="I50" s="79">
        <v>84.9</v>
      </c>
      <c r="J50" s="79">
        <v>90.1</v>
      </c>
    </row>
    <row r="51" spans="1:10" ht="18.75">
      <c r="A51" s="15"/>
      <c r="B51" s="14" t="s">
        <v>47</v>
      </c>
      <c r="C51" s="14" t="s">
        <v>18</v>
      </c>
      <c r="D51" s="14" t="s">
        <v>30</v>
      </c>
      <c r="E51" s="14"/>
      <c r="F51" s="11"/>
      <c r="G51" s="58" t="s">
        <v>59</v>
      </c>
      <c r="H51" s="75">
        <v>83.6</v>
      </c>
      <c r="I51" s="75">
        <v>84.9</v>
      </c>
      <c r="J51" s="75">
        <v>90.1</v>
      </c>
    </row>
    <row r="52" spans="1:10" ht="20.25" customHeight="1">
      <c r="A52" s="15"/>
      <c r="B52" s="14" t="s">
        <v>47</v>
      </c>
      <c r="C52" s="14" t="s">
        <v>18</v>
      </c>
      <c r="D52" s="14" t="s">
        <v>30</v>
      </c>
      <c r="E52" s="14" t="s">
        <v>45</v>
      </c>
      <c r="F52" s="14"/>
      <c r="G52" s="58" t="s">
        <v>37</v>
      </c>
      <c r="H52" s="75">
        <v>83.6</v>
      </c>
      <c r="I52" s="75">
        <v>84.9</v>
      </c>
      <c r="J52" s="75">
        <v>90.1</v>
      </c>
    </row>
    <row r="53" spans="1:10" ht="35.25" customHeight="1">
      <c r="A53" s="15"/>
      <c r="B53" s="14" t="s">
        <v>47</v>
      </c>
      <c r="C53" s="14" t="s">
        <v>18</v>
      </c>
      <c r="D53" s="14" t="s">
        <v>30</v>
      </c>
      <c r="E53" s="14" t="s">
        <v>91</v>
      </c>
      <c r="F53" s="14"/>
      <c r="G53" s="58" t="s">
        <v>60</v>
      </c>
      <c r="H53" s="75">
        <f>H54+H55</f>
        <v>83.60000000000001</v>
      </c>
      <c r="I53" s="75">
        <v>84.9</v>
      </c>
      <c r="J53" s="75">
        <v>90.1</v>
      </c>
    </row>
    <row r="54" spans="1:10" ht="63.75">
      <c r="A54" s="15"/>
      <c r="B54" s="14" t="s">
        <v>47</v>
      </c>
      <c r="C54" s="14" t="s">
        <v>18</v>
      </c>
      <c r="D54" s="14" t="s">
        <v>30</v>
      </c>
      <c r="E54" s="14" t="s">
        <v>91</v>
      </c>
      <c r="F54" s="14" t="s">
        <v>38</v>
      </c>
      <c r="G54" s="59" t="s">
        <v>39</v>
      </c>
      <c r="H54" s="75">
        <v>75.808</v>
      </c>
      <c r="I54" s="76">
        <v>84.9</v>
      </c>
      <c r="J54" s="76">
        <v>90.1</v>
      </c>
    </row>
    <row r="55" spans="1:10" ht="32.25">
      <c r="A55" s="15"/>
      <c r="B55" s="14" t="s">
        <v>47</v>
      </c>
      <c r="C55" s="14" t="s">
        <v>18</v>
      </c>
      <c r="D55" s="14" t="s">
        <v>30</v>
      </c>
      <c r="E55" s="14" t="s">
        <v>91</v>
      </c>
      <c r="F55" s="14" t="s">
        <v>40</v>
      </c>
      <c r="G55" s="59" t="s">
        <v>41</v>
      </c>
      <c r="H55" s="75">
        <v>7.792</v>
      </c>
      <c r="I55" s="76">
        <v>0</v>
      </c>
      <c r="J55" s="76">
        <v>0</v>
      </c>
    </row>
    <row r="56" spans="1:10" ht="32.25">
      <c r="A56" s="46"/>
      <c r="B56" s="47" t="s">
        <v>47</v>
      </c>
      <c r="C56" s="47" t="s">
        <v>30</v>
      </c>
      <c r="D56" s="47"/>
      <c r="E56" s="47"/>
      <c r="F56" s="47"/>
      <c r="G56" s="80" t="s">
        <v>0</v>
      </c>
      <c r="H56" s="79">
        <f aca="true" t="shared" si="1" ref="H56:J59">H57</f>
        <v>196.4</v>
      </c>
      <c r="I56" s="79">
        <f t="shared" si="1"/>
        <v>360</v>
      </c>
      <c r="J56" s="79">
        <f t="shared" si="1"/>
        <v>300</v>
      </c>
    </row>
    <row r="57" spans="1:10" ht="18.75">
      <c r="A57" s="16"/>
      <c r="B57" s="14" t="s">
        <v>47</v>
      </c>
      <c r="C57" s="14" t="s">
        <v>30</v>
      </c>
      <c r="D57" s="14" t="s">
        <v>23</v>
      </c>
      <c r="E57" s="14"/>
      <c r="F57" s="14"/>
      <c r="G57" s="58" t="s">
        <v>61</v>
      </c>
      <c r="H57" s="75">
        <f t="shared" si="1"/>
        <v>196.4</v>
      </c>
      <c r="I57" s="75">
        <f t="shared" si="1"/>
        <v>360</v>
      </c>
      <c r="J57" s="75">
        <f t="shared" si="1"/>
        <v>300</v>
      </c>
    </row>
    <row r="58" spans="1:10" ht="18.75">
      <c r="A58" s="16"/>
      <c r="B58" s="14" t="s">
        <v>47</v>
      </c>
      <c r="C58" s="14" t="s">
        <v>30</v>
      </c>
      <c r="D58" s="14" t="s">
        <v>23</v>
      </c>
      <c r="E58" s="14" t="s">
        <v>45</v>
      </c>
      <c r="F58" s="14"/>
      <c r="G58" s="58" t="s">
        <v>37</v>
      </c>
      <c r="H58" s="75">
        <f>H59</f>
        <v>196.4</v>
      </c>
      <c r="I58" s="75">
        <f t="shared" si="1"/>
        <v>360</v>
      </c>
      <c r="J58" s="75">
        <f t="shared" si="1"/>
        <v>300</v>
      </c>
    </row>
    <row r="59" spans="1:10" ht="32.25">
      <c r="A59" s="16"/>
      <c r="B59" s="14" t="s">
        <v>47</v>
      </c>
      <c r="C59" s="14" t="s">
        <v>30</v>
      </c>
      <c r="D59" s="14" t="s">
        <v>23</v>
      </c>
      <c r="E59" s="14" t="s">
        <v>62</v>
      </c>
      <c r="F59" s="14"/>
      <c r="G59" s="58" t="s">
        <v>63</v>
      </c>
      <c r="H59" s="75">
        <f t="shared" si="1"/>
        <v>196.4</v>
      </c>
      <c r="I59" s="75">
        <f t="shared" si="1"/>
        <v>360</v>
      </c>
      <c r="J59" s="75">
        <f t="shared" si="1"/>
        <v>300</v>
      </c>
    </row>
    <row r="60" spans="1:10" ht="32.25">
      <c r="A60" s="16"/>
      <c r="B60" s="14" t="s">
        <v>47</v>
      </c>
      <c r="C60" s="14" t="s">
        <v>30</v>
      </c>
      <c r="D60" s="14" t="s">
        <v>23</v>
      </c>
      <c r="E60" s="14" t="s">
        <v>62</v>
      </c>
      <c r="F60" s="14" t="s">
        <v>40</v>
      </c>
      <c r="G60" s="59" t="s">
        <v>41</v>
      </c>
      <c r="H60" s="75">
        <v>196.4</v>
      </c>
      <c r="I60" s="76">
        <v>360</v>
      </c>
      <c r="J60" s="76">
        <v>300</v>
      </c>
    </row>
    <row r="61" spans="1:10" ht="18.75">
      <c r="A61" s="46"/>
      <c r="B61" s="47" t="s">
        <v>47</v>
      </c>
      <c r="C61" s="47" t="s">
        <v>19</v>
      </c>
      <c r="D61" s="47"/>
      <c r="E61" s="47"/>
      <c r="F61" s="47"/>
      <c r="G61" s="80" t="s">
        <v>24</v>
      </c>
      <c r="H61" s="79">
        <v>907.647</v>
      </c>
      <c r="I61" s="79">
        <v>978.539</v>
      </c>
      <c r="J61" s="79">
        <v>1046.581</v>
      </c>
    </row>
    <row r="62" spans="1:10" ht="18.75">
      <c r="A62" s="54"/>
      <c r="B62" s="55" t="s">
        <v>47</v>
      </c>
      <c r="C62" s="55" t="s">
        <v>19</v>
      </c>
      <c r="D62" s="55" t="s">
        <v>22</v>
      </c>
      <c r="E62" s="55"/>
      <c r="F62" s="55"/>
      <c r="G62" s="60" t="s">
        <v>25</v>
      </c>
      <c r="H62" s="81">
        <f aca="true" t="shared" si="2" ref="H62:J64">H63</f>
        <v>40</v>
      </c>
      <c r="I62" s="81">
        <v>40</v>
      </c>
      <c r="J62" s="81">
        <f t="shared" si="2"/>
        <v>40</v>
      </c>
    </row>
    <row r="63" spans="1:10" ht="18.75">
      <c r="A63" s="16"/>
      <c r="B63" s="14" t="s">
        <v>47</v>
      </c>
      <c r="C63" s="14" t="s">
        <v>19</v>
      </c>
      <c r="D63" s="14" t="s">
        <v>22</v>
      </c>
      <c r="E63" s="14" t="s">
        <v>82</v>
      </c>
      <c r="F63" s="14"/>
      <c r="G63" s="58" t="s">
        <v>37</v>
      </c>
      <c r="H63" s="75">
        <f t="shared" si="2"/>
        <v>40</v>
      </c>
      <c r="I63" s="75">
        <f t="shared" si="2"/>
        <v>40</v>
      </c>
      <c r="J63" s="75">
        <f t="shared" si="2"/>
        <v>40</v>
      </c>
    </row>
    <row r="64" spans="1:10" ht="32.25">
      <c r="A64" s="16"/>
      <c r="B64" s="14" t="s">
        <v>47</v>
      </c>
      <c r="C64" s="14" t="s">
        <v>19</v>
      </c>
      <c r="D64" s="14" t="s">
        <v>22</v>
      </c>
      <c r="E64" s="14" t="s">
        <v>64</v>
      </c>
      <c r="F64" s="14"/>
      <c r="G64" s="58" t="s">
        <v>65</v>
      </c>
      <c r="H64" s="75">
        <f t="shared" si="2"/>
        <v>40</v>
      </c>
      <c r="I64" s="75">
        <f t="shared" si="2"/>
        <v>40</v>
      </c>
      <c r="J64" s="75">
        <f t="shared" si="2"/>
        <v>40</v>
      </c>
    </row>
    <row r="65" spans="1:10" ht="18.75">
      <c r="A65" s="16"/>
      <c r="B65" s="14" t="s">
        <v>47</v>
      </c>
      <c r="C65" s="14" t="s">
        <v>19</v>
      </c>
      <c r="D65" s="14" t="s">
        <v>22</v>
      </c>
      <c r="E65" s="14" t="s">
        <v>64</v>
      </c>
      <c r="F65" s="14" t="s">
        <v>33</v>
      </c>
      <c r="G65" s="59" t="s">
        <v>36</v>
      </c>
      <c r="H65" s="75">
        <v>40</v>
      </c>
      <c r="I65" s="76">
        <v>40</v>
      </c>
      <c r="J65" s="76">
        <v>40</v>
      </c>
    </row>
    <row r="66" spans="1:10" ht="18.75">
      <c r="A66" s="54"/>
      <c r="B66" s="55" t="s">
        <v>47</v>
      </c>
      <c r="C66" s="55" t="s">
        <v>19</v>
      </c>
      <c r="D66" s="55" t="s">
        <v>21</v>
      </c>
      <c r="E66" s="55"/>
      <c r="F66" s="55"/>
      <c r="G66" s="60" t="s">
        <v>35</v>
      </c>
      <c r="H66" s="81">
        <f aca="true" t="shared" si="3" ref="H66:J68">H67</f>
        <v>867.647</v>
      </c>
      <c r="I66" s="81">
        <f t="shared" si="3"/>
        <v>938.539</v>
      </c>
      <c r="J66" s="81">
        <f t="shared" si="3"/>
        <v>1006.581</v>
      </c>
    </row>
    <row r="67" spans="1:10" ht="18.75">
      <c r="A67" s="16"/>
      <c r="B67" s="14" t="s">
        <v>47</v>
      </c>
      <c r="C67" s="14" t="s">
        <v>19</v>
      </c>
      <c r="D67" s="14" t="s">
        <v>21</v>
      </c>
      <c r="E67" s="14" t="s">
        <v>45</v>
      </c>
      <c r="F67" s="14"/>
      <c r="G67" s="58" t="s">
        <v>37</v>
      </c>
      <c r="H67" s="75">
        <f t="shared" si="3"/>
        <v>867.647</v>
      </c>
      <c r="I67" s="75">
        <f t="shared" si="3"/>
        <v>938.539</v>
      </c>
      <c r="J67" s="75">
        <f t="shared" si="3"/>
        <v>1006.581</v>
      </c>
    </row>
    <row r="68" spans="1:10" ht="18.75">
      <c r="A68" s="16"/>
      <c r="B68" s="14" t="s">
        <v>47</v>
      </c>
      <c r="C68" s="14" t="s">
        <v>19</v>
      </c>
      <c r="D68" s="14" t="s">
        <v>21</v>
      </c>
      <c r="E68" s="14" t="s">
        <v>66</v>
      </c>
      <c r="F68" s="14"/>
      <c r="G68" s="59" t="s">
        <v>67</v>
      </c>
      <c r="H68" s="75">
        <v>867.647</v>
      </c>
      <c r="I68" s="75">
        <f t="shared" si="3"/>
        <v>938.539</v>
      </c>
      <c r="J68" s="75">
        <f t="shared" si="3"/>
        <v>1006.581</v>
      </c>
    </row>
    <row r="69" spans="1:10" ht="32.25">
      <c r="A69" s="15"/>
      <c r="B69" s="14" t="s">
        <v>47</v>
      </c>
      <c r="C69" s="14" t="s">
        <v>19</v>
      </c>
      <c r="D69" s="14" t="s">
        <v>21</v>
      </c>
      <c r="E69" s="14" t="s">
        <v>66</v>
      </c>
      <c r="F69" s="14" t="s">
        <v>40</v>
      </c>
      <c r="G69" s="59" t="s">
        <v>41</v>
      </c>
      <c r="H69" s="75">
        <v>867.647</v>
      </c>
      <c r="I69" s="75">
        <v>938.539</v>
      </c>
      <c r="J69" s="75">
        <v>1006.581</v>
      </c>
    </row>
    <row r="70" spans="1:10" ht="18.75">
      <c r="A70" s="49"/>
      <c r="B70" s="47" t="s">
        <v>47</v>
      </c>
      <c r="C70" s="47" t="s">
        <v>29</v>
      </c>
      <c r="D70" s="47"/>
      <c r="E70" s="47"/>
      <c r="F70" s="47"/>
      <c r="G70" s="80" t="s">
        <v>68</v>
      </c>
      <c r="H70" s="79">
        <f>H71+H75+H80</f>
        <v>1308.578</v>
      </c>
      <c r="I70" s="79">
        <f>I71+I75+I80</f>
        <v>1119.528</v>
      </c>
      <c r="J70" s="79">
        <f>J71+J75+J80</f>
        <v>1148.368</v>
      </c>
    </row>
    <row r="71" spans="1:10" ht="18.75">
      <c r="A71" s="15"/>
      <c r="B71" s="14" t="s">
        <v>47</v>
      </c>
      <c r="C71" s="14" t="s">
        <v>29</v>
      </c>
      <c r="D71" s="14" t="s">
        <v>16</v>
      </c>
      <c r="E71" s="14"/>
      <c r="F71" s="14"/>
      <c r="G71" s="58" t="s">
        <v>81</v>
      </c>
      <c r="H71" s="75">
        <f>H74</f>
        <v>82.841</v>
      </c>
      <c r="I71" s="75">
        <f>I74</f>
        <v>20</v>
      </c>
      <c r="J71" s="75">
        <f>J74</f>
        <v>20</v>
      </c>
    </row>
    <row r="72" spans="1:10" ht="18.75">
      <c r="A72" s="15"/>
      <c r="B72" s="14" t="s">
        <v>47</v>
      </c>
      <c r="C72" s="14" t="s">
        <v>29</v>
      </c>
      <c r="D72" s="14" t="s">
        <v>16</v>
      </c>
      <c r="E72" s="14" t="s">
        <v>45</v>
      </c>
      <c r="F72" s="14"/>
      <c r="G72" s="58" t="s">
        <v>37</v>
      </c>
      <c r="H72" s="75">
        <v>82.841</v>
      </c>
      <c r="I72" s="75">
        <v>20</v>
      </c>
      <c r="J72" s="75">
        <v>20</v>
      </c>
    </row>
    <row r="73" spans="1:10" ht="18.75">
      <c r="A73" s="15"/>
      <c r="B73" s="14" t="s">
        <v>47</v>
      </c>
      <c r="C73" s="14" t="s">
        <v>29</v>
      </c>
      <c r="D73" s="14" t="s">
        <v>16</v>
      </c>
      <c r="E73" s="14" t="s">
        <v>69</v>
      </c>
      <c r="F73" s="14"/>
      <c r="G73" s="58" t="s">
        <v>70</v>
      </c>
      <c r="H73" s="75">
        <v>82.841</v>
      </c>
      <c r="I73" s="75">
        <f>I74</f>
        <v>20</v>
      </c>
      <c r="J73" s="75">
        <f>J74</f>
        <v>20</v>
      </c>
    </row>
    <row r="74" spans="1:10" ht="32.25">
      <c r="A74" s="15"/>
      <c r="B74" s="14" t="s">
        <v>47</v>
      </c>
      <c r="C74" s="14" t="s">
        <v>29</v>
      </c>
      <c r="D74" s="14" t="s">
        <v>16</v>
      </c>
      <c r="E74" s="14" t="s">
        <v>69</v>
      </c>
      <c r="F74" s="14" t="s">
        <v>40</v>
      </c>
      <c r="G74" s="59" t="s">
        <v>41</v>
      </c>
      <c r="H74" s="75">
        <v>82.841</v>
      </c>
      <c r="I74" s="77">
        <v>20</v>
      </c>
      <c r="J74" s="77">
        <v>20</v>
      </c>
    </row>
    <row r="75" spans="1:10" ht="18.75">
      <c r="A75" s="15"/>
      <c r="B75" s="14" t="s">
        <v>47</v>
      </c>
      <c r="C75" s="14" t="s">
        <v>29</v>
      </c>
      <c r="D75" s="14" t="s">
        <v>18</v>
      </c>
      <c r="E75" s="14"/>
      <c r="F75" s="14"/>
      <c r="G75" s="58" t="s">
        <v>71</v>
      </c>
      <c r="H75" s="75">
        <v>100.902</v>
      </c>
      <c r="I75" s="75">
        <f aca="true" t="shared" si="4" ref="H75:J76">I76</f>
        <v>59.2</v>
      </c>
      <c r="J75" s="75">
        <f t="shared" si="4"/>
        <v>59.2</v>
      </c>
    </row>
    <row r="76" spans="1:10" ht="18.75">
      <c r="A76" s="15"/>
      <c r="B76" s="14" t="s">
        <v>47</v>
      </c>
      <c r="C76" s="14" t="s">
        <v>29</v>
      </c>
      <c r="D76" s="14" t="s">
        <v>18</v>
      </c>
      <c r="E76" s="14" t="s">
        <v>45</v>
      </c>
      <c r="F76" s="14"/>
      <c r="G76" s="58" t="s">
        <v>37</v>
      </c>
      <c r="H76" s="75">
        <f t="shared" si="4"/>
        <v>100.902</v>
      </c>
      <c r="I76" s="75">
        <f t="shared" si="4"/>
        <v>59.2</v>
      </c>
      <c r="J76" s="75">
        <f t="shared" si="4"/>
        <v>59.2</v>
      </c>
    </row>
    <row r="77" spans="1:10" ht="18.75">
      <c r="A77" s="15"/>
      <c r="B77" s="14" t="s">
        <v>47</v>
      </c>
      <c r="C77" s="14" t="s">
        <v>29</v>
      </c>
      <c r="D77" s="14" t="s">
        <v>18</v>
      </c>
      <c r="E77" s="14" t="s">
        <v>72</v>
      </c>
      <c r="F77" s="14"/>
      <c r="G77" s="58" t="s">
        <v>73</v>
      </c>
      <c r="H77" s="75">
        <v>100.902</v>
      </c>
      <c r="I77" s="75">
        <v>59.2</v>
      </c>
      <c r="J77" s="75">
        <v>59.2</v>
      </c>
    </row>
    <row r="78" spans="1:10" ht="32.25">
      <c r="A78" s="15"/>
      <c r="B78" s="14" t="s">
        <v>47</v>
      </c>
      <c r="C78" s="14" t="s">
        <v>29</v>
      </c>
      <c r="D78" s="14" t="s">
        <v>18</v>
      </c>
      <c r="E78" s="14" t="s">
        <v>72</v>
      </c>
      <c r="F78" s="15">
        <v>200</v>
      </c>
      <c r="G78" s="59" t="s">
        <v>41</v>
      </c>
      <c r="H78" s="75">
        <v>70.902</v>
      </c>
      <c r="I78" s="77">
        <v>29.2</v>
      </c>
      <c r="J78" s="77">
        <v>29.2</v>
      </c>
    </row>
    <row r="79" spans="1:10" ht="18.75">
      <c r="A79" s="15"/>
      <c r="B79" s="14" t="s">
        <v>47</v>
      </c>
      <c r="C79" s="14" t="s">
        <v>29</v>
      </c>
      <c r="D79" s="14" t="s">
        <v>18</v>
      </c>
      <c r="E79" s="14" t="s">
        <v>72</v>
      </c>
      <c r="F79" s="15">
        <v>500</v>
      </c>
      <c r="G79" s="59" t="s">
        <v>80</v>
      </c>
      <c r="H79" s="75">
        <v>30</v>
      </c>
      <c r="I79" s="77">
        <v>30</v>
      </c>
      <c r="J79" s="77">
        <v>30</v>
      </c>
    </row>
    <row r="80" spans="1:10" ht="18.75">
      <c r="A80" s="15"/>
      <c r="B80" s="14" t="s">
        <v>47</v>
      </c>
      <c r="C80" s="5" t="s">
        <v>29</v>
      </c>
      <c r="D80" s="5" t="s">
        <v>30</v>
      </c>
      <c r="E80" s="14"/>
      <c r="F80" s="16"/>
      <c r="G80" s="58" t="s">
        <v>74</v>
      </c>
      <c r="H80" s="75">
        <v>1124.835</v>
      </c>
      <c r="I80" s="75">
        <v>1040.328</v>
      </c>
      <c r="J80" s="75">
        <v>1069.168</v>
      </c>
    </row>
    <row r="81" spans="1:10" ht="18.75">
      <c r="A81" s="15"/>
      <c r="B81" s="14" t="s">
        <v>47</v>
      </c>
      <c r="C81" s="14" t="s">
        <v>29</v>
      </c>
      <c r="D81" s="14" t="s">
        <v>30</v>
      </c>
      <c r="E81" s="14" t="s">
        <v>45</v>
      </c>
      <c r="F81" s="14"/>
      <c r="G81" s="58" t="s">
        <v>37</v>
      </c>
      <c r="H81" s="75">
        <f>H82+H84+H86+H88</f>
        <v>1124.835</v>
      </c>
      <c r="I81" s="75">
        <f>I82+I86+I88</f>
        <v>1040.328</v>
      </c>
      <c r="J81" s="75">
        <f>J82+J86+J88</f>
        <v>1069.1680000000001</v>
      </c>
    </row>
    <row r="82" spans="1:10" ht="18.75">
      <c r="A82" s="15"/>
      <c r="B82" s="14" t="s">
        <v>47</v>
      </c>
      <c r="C82" s="14" t="s">
        <v>29</v>
      </c>
      <c r="D82" s="14" t="s">
        <v>30</v>
      </c>
      <c r="E82" s="14" t="s">
        <v>75</v>
      </c>
      <c r="F82" s="14"/>
      <c r="G82" s="59" t="s">
        <v>76</v>
      </c>
      <c r="H82" s="75">
        <f>H83</f>
        <v>838.135</v>
      </c>
      <c r="I82" s="75">
        <f>I83</f>
        <v>770.328</v>
      </c>
      <c r="J82" s="75">
        <v>764.168</v>
      </c>
    </row>
    <row r="83" spans="1:10" ht="32.25">
      <c r="A83" s="15"/>
      <c r="B83" s="14" t="s">
        <v>47</v>
      </c>
      <c r="C83" s="14" t="s">
        <v>29</v>
      </c>
      <c r="D83" s="14" t="s">
        <v>30</v>
      </c>
      <c r="E83" s="14" t="s">
        <v>75</v>
      </c>
      <c r="F83" s="14" t="s">
        <v>40</v>
      </c>
      <c r="G83" s="59" t="s">
        <v>41</v>
      </c>
      <c r="H83" s="75">
        <v>838.135</v>
      </c>
      <c r="I83" s="76">
        <v>770.328</v>
      </c>
      <c r="J83" s="76">
        <v>764.168</v>
      </c>
    </row>
    <row r="84" spans="1:10" ht="31.5">
      <c r="A84" s="15"/>
      <c r="B84" s="14" t="s">
        <v>47</v>
      </c>
      <c r="C84" s="14" t="s">
        <v>29</v>
      </c>
      <c r="D84" s="14" t="s">
        <v>30</v>
      </c>
      <c r="E84" s="118">
        <v>9910010920</v>
      </c>
      <c r="F84" s="14"/>
      <c r="G84" s="117" t="s">
        <v>122</v>
      </c>
      <c r="H84" s="75">
        <v>80</v>
      </c>
      <c r="I84" s="76">
        <v>0</v>
      </c>
      <c r="J84" s="76">
        <v>0</v>
      </c>
    </row>
    <row r="85" spans="1:10" ht="31.5">
      <c r="A85" s="15"/>
      <c r="B85" s="14" t="s">
        <v>47</v>
      </c>
      <c r="C85" s="14" t="s">
        <v>29</v>
      </c>
      <c r="D85" s="14" t="s">
        <v>30</v>
      </c>
      <c r="E85" s="14" t="s">
        <v>123</v>
      </c>
      <c r="F85" s="14" t="s">
        <v>40</v>
      </c>
      <c r="G85" s="119" t="s">
        <v>41</v>
      </c>
      <c r="H85" s="75">
        <v>80</v>
      </c>
      <c r="I85" s="76">
        <v>0</v>
      </c>
      <c r="J85" s="76">
        <v>0</v>
      </c>
    </row>
    <row r="86" spans="1:10" ht="18.75">
      <c r="A86" s="15"/>
      <c r="B86" s="5" t="s">
        <v>47</v>
      </c>
      <c r="C86" s="5" t="s">
        <v>29</v>
      </c>
      <c r="D86" s="5" t="s">
        <v>30</v>
      </c>
      <c r="E86" s="5" t="s">
        <v>77</v>
      </c>
      <c r="F86" s="5"/>
      <c r="G86" s="61" t="s">
        <v>78</v>
      </c>
      <c r="H86" s="75">
        <f>H87</f>
        <v>51.7</v>
      </c>
      <c r="I86" s="75">
        <f>I87</f>
        <v>10</v>
      </c>
      <c r="J86" s="75">
        <f>J87</f>
        <v>5</v>
      </c>
    </row>
    <row r="87" spans="1:10" ht="32.25">
      <c r="A87" s="15"/>
      <c r="B87" s="5" t="s">
        <v>47</v>
      </c>
      <c r="C87" s="5" t="s">
        <v>29</v>
      </c>
      <c r="D87" s="5" t="s">
        <v>30</v>
      </c>
      <c r="E87" s="5" t="s">
        <v>77</v>
      </c>
      <c r="F87" s="5" t="s">
        <v>40</v>
      </c>
      <c r="G87" s="59" t="s">
        <v>41</v>
      </c>
      <c r="H87" s="75">
        <v>51.7</v>
      </c>
      <c r="I87" s="75">
        <v>10</v>
      </c>
      <c r="J87" s="75">
        <v>5</v>
      </c>
    </row>
    <row r="88" spans="1:10" ht="18.75">
      <c r="A88" s="15"/>
      <c r="B88" s="5" t="s">
        <v>47</v>
      </c>
      <c r="C88" s="5" t="s">
        <v>29</v>
      </c>
      <c r="D88" s="5" t="s">
        <v>30</v>
      </c>
      <c r="E88" s="5" t="s">
        <v>79</v>
      </c>
      <c r="F88" s="5"/>
      <c r="G88" s="62" t="s">
        <v>106</v>
      </c>
      <c r="H88" s="75">
        <f>H89</f>
        <v>155</v>
      </c>
      <c r="I88" s="75">
        <v>260</v>
      </c>
      <c r="J88" s="75">
        <f>J89</f>
        <v>300</v>
      </c>
    </row>
    <row r="89" spans="1:10" ht="31.5">
      <c r="A89" s="15"/>
      <c r="B89" s="5" t="s">
        <v>47</v>
      </c>
      <c r="C89" s="5" t="s">
        <v>29</v>
      </c>
      <c r="D89" s="5" t="s">
        <v>30</v>
      </c>
      <c r="E89" s="5" t="s">
        <v>79</v>
      </c>
      <c r="F89" s="5" t="s">
        <v>40</v>
      </c>
      <c r="G89" s="63" t="s">
        <v>41</v>
      </c>
      <c r="H89" s="75">
        <v>155</v>
      </c>
      <c r="I89" s="75">
        <v>260</v>
      </c>
      <c r="J89" s="75">
        <v>300</v>
      </c>
    </row>
    <row r="90" spans="1:10" ht="30.75" customHeight="1">
      <c r="A90" s="15"/>
      <c r="B90" s="43" t="s">
        <v>47</v>
      </c>
      <c r="C90" s="43" t="s">
        <v>31</v>
      </c>
      <c r="D90" s="44"/>
      <c r="E90" s="44"/>
      <c r="F90" s="44"/>
      <c r="G90" s="64" t="s">
        <v>90</v>
      </c>
      <c r="H90" s="79">
        <f aca="true" t="shared" si="5" ref="H90:J92">H91</f>
        <v>262.934</v>
      </c>
      <c r="I90" s="79">
        <f t="shared" si="5"/>
        <v>262.934</v>
      </c>
      <c r="J90" s="79">
        <f t="shared" si="5"/>
        <v>262.934</v>
      </c>
    </row>
    <row r="91" spans="1:10" ht="27" customHeight="1">
      <c r="A91" s="15"/>
      <c r="B91" s="5" t="s">
        <v>47</v>
      </c>
      <c r="C91" s="5" t="s">
        <v>31</v>
      </c>
      <c r="D91" s="5" t="s">
        <v>30</v>
      </c>
      <c r="E91" s="5"/>
      <c r="F91" s="5"/>
      <c r="G91" s="62" t="s">
        <v>102</v>
      </c>
      <c r="H91" s="81">
        <f t="shared" si="5"/>
        <v>262.934</v>
      </c>
      <c r="I91" s="81">
        <f t="shared" si="5"/>
        <v>262.934</v>
      </c>
      <c r="J91" s="81">
        <f t="shared" si="5"/>
        <v>262.934</v>
      </c>
    </row>
    <row r="92" spans="1:10" ht="18.75">
      <c r="A92" s="15"/>
      <c r="B92" s="5" t="s">
        <v>47</v>
      </c>
      <c r="C92" s="5" t="s">
        <v>31</v>
      </c>
      <c r="D92" s="5" t="s">
        <v>30</v>
      </c>
      <c r="E92" s="5" t="s">
        <v>45</v>
      </c>
      <c r="F92" s="5"/>
      <c r="G92" s="58" t="s">
        <v>37</v>
      </c>
      <c r="H92" s="81">
        <f>H93</f>
        <v>262.934</v>
      </c>
      <c r="I92" s="81">
        <f t="shared" si="5"/>
        <v>262.934</v>
      </c>
      <c r="J92" s="81">
        <f t="shared" si="5"/>
        <v>262.934</v>
      </c>
    </row>
    <row r="93" spans="1:10" ht="63.75">
      <c r="A93" s="16"/>
      <c r="B93" s="14" t="s">
        <v>47</v>
      </c>
      <c r="C93" s="14" t="s">
        <v>31</v>
      </c>
      <c r="D93" s="15">
        <v>3</v>
      </c>
      <c r="E93" s="15" t="s">
        <v>111</v>
      </c>
      <c r="F93" s="15"/>
      <c r="G93" s="58" t="s">
        <v>107</v>
      </c>
      <c r="H93" s="81">
        <f>H94</f>
        <v>262.934</v>
      </c>
      <c r="I93" s="81">
        <f>I94</f>
        <v>262.934</v>
      </c>
      <c r="J93" s="81">
        <f>J94</f>
        <v>262.934</v>
      </c>
    </row>
    <row r="94" spans="1:10" ht="18.75">
      <c r="A94" s="16"/>
      <c r="B94" s="14" t="s">
        <v>47</v>
      </c>
      <c r="C94" s="14" t="s">
        <v>31</v>
      </c>
      <c r="D94" s="14" t="s">
        <v>30</v>
      </c>
      <c r="E94" s="15" t="s">
        <v>111</v>
      </c>
      <c r="F94" s="15">
        <v>500</v>
      </c>
      <c r="G94" s="58" t="s">
        <v>80</v>
      </c>
      <c r="H94" s="81">
        <v>262.934</v>
      </c>
      <c r="I94" s="81">
        <v>262.934</v>
      </c>
      <c r="J94" s="81">
        <v>262.934</v>
      </c>
    </row>
    <row r="95" spans="1:8" ht="12.75">
      <c r="A95" s="18"/>
      <c r="B95" s="18"/>
      <c r="C95" s="18"/>
      <c r="D95" s="18"/>
      <c r="E95" s="18"/>
      <c r="F95" s="18"/>
      <c r="G95" s="18"/>
      <c r="H95" s="18"/>
    </row>
  </sheetData>
  <sheetProtection/>
  <mergeCells count="24">
    <mergeCell ref="G1:K1"/>
    <mergeCell ref="G2:K2"/>
    <mergeCell ref="G3:K3"/>
    <mergeCell ref="G4:K4"/>
    <mergeCell ref="G5:K5"/>
    <mergeCell ref="G6:K6"/>
    <mergeCell ref="G11:J11"/>
    <mergeCell ref="H18:H19"/>
    <mergeCell ref="G13:H13"/>
    <mergeCell ref="C15:J15"/>
    <mergeCell ref="G7:J7"/>
    <mergeCell ref="G8:J8"/>
    <mergeCell ref="G9:J9"/>
    <mergeCell ref="G10:J10"/>
    <mergeCell ref="H17:J17"/>
    <mergeCell ref="J18:J19"/>
    <mergeCell ref="I18:I19"/>
    <mergeCell ref="E17:E19"/>
    <mergeCell ref="F17:F19"/>
    <mergeCell ref="G17:G19"/>
    <mergeCell ref="A17:A19"/>
    <mergeCell ref="B17:B19"/>
    <mergeCell ref="C17:C19"/>
    <mergeCell ref="D17:D19"/>
  </mergeCells>
  <printOptions/>
  <pageMargins left="0.7874015748031497" right="0.3937007874015748" top="0.7086614173228347" bottom="0.5905511811023623" header="0.3937007874015748" footer="0.3937007874015748"/>
  <pageSetup fitToHeight="2" fitToWidth="1" horizontalDpi="600" verticalDpi="600" orientation="portrait" paperSize="9" scale="63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1</cp:lastModifiedBy>
  <cp:lastPrinted>2020-10-21T13:01:47Z</cp:lastPrinted>
  <dcterms:created xsi:type="dcterms:W3CDTF">2008-08-29T22:42:05Z</dcterms:created>
  <dcterms:modified xsi:type="dcterms:W3CDTF">2020-10-21T13:01:55Z</dcterms:modified>
  <cp:category/>
  <cp:version/>
  <cp:contentType/>
  <cp:contentStatus/>
</cp:coreProperties>
</file>